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DE204FD-BA64-4244-A661-FBBAEF1B911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orm Responde" sheetId="1" r:id="rId1"/>
    <sheet name="Pengolahan Data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AD74" i="2" l="1"/>
  <c r="AD75" i="2" s="1"/>
  <c r="AC74" i="2"/>
  <c r="AC75" i="2" s="1"/>
  <c r="AB74" i="2"/>
  <c r="AB75" i="2" s="1"/>
  <c r="AA74" i="2"/>
  <c r="AA75" i="2" s="1"/>
  <c r="AE73" i="2"/>
  <c r="T73" i="2"/>
  <c r="S73" i="2"/>
  <c r="AE72" i="2"/>
  <c r="V72" i="2"/>
  <c r="V73" i="2" s="1"/>
  <c r="U72" i="2"/>
  <c r="U73" i="2" s="1"/>
  <c r="T72" i="2"/>
  <c r="S72" i="2"/>
  <c r="AE71" i="2"/>
  <c r="W71" i="2"/>
  <c r="AE70" i="2"/>
  <c r="W70" i="2"/>
  <c r="AE69" i="2"/>
  <c r="W69" i="2"/>
  <c r="N66" i="2"/>
  <c r="M66" i="2"/>
  <c r="L66" i="2"/>
  <c r="K66" i="2"/>
  <c r="O66" i="2" s="1"/>
  <c r="G66" i="2"/>
  <c r="N65" i="2"/>
  <c r="M65" i="2"/>
  <c r="L65" i="2"/>
  <c r="K65" i="2"/>
  <c r="O65" i="2" s="1"/>
  <c r="G65" i="2"/>
  <c r="AM64" i="2"/>
  <c r="AI64" i="2"/>
  <c r="AJ64" i="2" s="1"/>
  <c r="AD64" i="2"/>
  <c r="AC64" i="2"/>
  <c r="N64" i="2"/>
  <c r="M64" i="2"/>
  <c r="L64" i="2"/>
  <c r="K64" i="2"/>
  <c r="O64" i="2" s="1"/>
  <c r="G64" i="2"/>
  <c r="AD63" i="2"/>
  <c r="AC63" i="2"/>
  <c r="AB63" i="2"/>
  <c r="AB64" i="2" s="1"/>
  <c r="AA63" i="2"/>
  <c r="AA64" i="2" s="1"/>
  <c r="U63" i="2"/>
  <c r="T63" i="2"/>
  <c r="N63" i="2"/>
  <c r="M63" i="2"/>
  <c r="L63" i="2"/>
  <c r="K63" i="2"/>
  <c r="O63" i="2" s="1"/>
  <c r="G63" i="2"/>
  <c r="AE62" i="2"/>
  <c r="V62" i="2"/>
  <c r="V63" i="2" s="1"/>
  <c r="U62" i="2"/>
  <c r="T62" i="2"/>
  <c r="S62" i="2"/>
  <c r="S63" i="2" s="1"/>
  <c r="N62" i="2"/>
  <c r="M62" i="2"/>
  <c r="L62" i="2"/>
  <c r="K62" i="2"/>
  <c r="O62" i="2" s="1"/>
  <c r="G62" i="2"/>
  <c r="AE61" i="2"/>
  <c r="W61" i="2"/>
  <c r="N61" i="2"/>
  <c r="M61" i="2"/>
  <c r="L61" i="2"/>
  <c r="K61" i="2"/>
  <c r="O61" i="2" s="1"/>
  <c r="G61" i="2"/>
  <c r="AM60" i="2"/>
  <c r="AJ60" i="2"/>
  <c r="AI60" i="2"/>
  <c r="AE60" i="2"/>
  <c r="W60" i="2"/>
  <c r="N60" i="2"/>
  <c r="M60" i="2"/>
  <c r="L60" i="2"/>
  <c r="K60" i="2"/>
  <c r="O60" i="2" s="1"/>
  <c r="G60" i="2"/>
  <c r="AE59" i="2"/>
  <c r="W59" i="2"/>
  <c r="N59" i="2"/>
  <c r="M59" i="2"/>
  <c r="L59" i="2"/>
  <c r="K59" i="2"/>
  <c r="O59" i="2" s="1"/>
  <c r="G59" i="2"/>
  <c r="N58" i="2"/>
  <c r="M58" i="2"/>
  <c r="L58" i="2"/>
  <c r="K58" i="2"/>
  <c r="O58" i="2" s="1"/>
  <c r="G58" i="2"/>
  <c r="N57" i="2"/>
  <c r="M57" i="2"/>
  <c r="L57" i="2"/>
  <c r="K57" i="2"/>
  <c r="O57" i="2" s="1"/>
  <c r="G57" i="2"/>
  <c r="AM56" i="2"/>
  <c r="AI56" i="2"/>
  <c r="AJ56" i="2" s="1"/>
  <c r="N56" i="2"/>
  <c r="M56" i="2"/>
  <c r="L56" i="2"/>
  <c r="K56" i="2"/>
  <c r="O56" i="2" s="1"/>
  <c r="G56" i="2"/>
  <c r="N55" i="2"/>
  <c r="M55" i="2"/>
  <c r="L55" i="2"/>
  <c r="K55" i="2"/>
  <c r="O55" i="2" s="1"/>
  <c r="G55" i="2"/>
  <c r="AD54" i="2"/>
  <c r="AA54" i="2"/>
  <c r="N54" i="2"/>
  <c r="M54" i="2"/>
  <c r="L54" i="2"/>
  <c r="K54" i="2"/>
  <c r="O54" i="2" s="1"/>
  <c r="G54" i="2"/>
  <c r="AD53" i="2"/>
  <c r="AC53" i="2"/>
  <c r="AC54" i="2" s="1"/>
  <c r="AB53" i="2"/>
  <c r="AB54" i="2" s="1"/>
  <c r="AA53" i="2"/>
  <c r="U53" i="2"/>
  <c r="T53" i="2"/>
  <c r="N53" i="2"/>
  <c r="M53" i="2"/>
  <c r="L53" i="2"/>
  <c r="K53" i="2"/>
  <c r="O53" i="2" s="1"/>
  <c r="G53" i="2"/>
  <c r="AM52" i="2"/>
  <c r="AI52" i="2"/>
  <c r="AJ52" i="2" s="1"/>
  <c r="AE52" i="2"/>
  <c r="V52" i="2"/>
  <c r="V53" i="2" s="1"/>
  <c r="U52" i="2"/>
  <c r="T52" i="2"/>
  <c r="S52" i="2"/>
  <c r="S53" i="2" s="1"/>
  <c r="N52" i="2"/>
  <c r="M52" i="2"/>
  <c r="L52" i="2"/>
  <c r="K52" i="2"/>
  <c r="O52" i="2" s="1"/>
  <c r="G52" i="2"/>
  <c r="AE51" i="2"/>
  <c r="W51" i="2"/>
  <c r="N51" i="2"/>
  <c r="M51" i="2"/>
  <c r="L51" i="2"/>
  <c r="K51" i="2"/>
  <c r="O51" i="2" s="1"/>
  <c r="G51" i="2"/>
  <c r="AE50" i="2"/>
  <c r="W50" i="2"/>
  <c r="N50" i="2"/>
  <c r="M50" i="2"/>
  <c r="L50" i="2"/>
  <c r="K50" i="2"/>
  <c r="O50" i="2" s="1"/>
  <c r="G50" i="2"/>
  <c r="AM49" i="2"/>
  <c r="AJ49" i="2"/>
  <c r="AI49" i="2"/>
  <c r="AE49" i="2"/>
  <c r="W49" i="2"/>
  <c r="N49" i="2"/>
  <c r="M49" i="2"/>
  <c r="L49" i="2"/>
  <c r="K49" i="2"/>
  <c r="O49" i="2" s="1"/>
  <c r="G49" i="2"/>
  <c r="N48" i="2"/>
  <c r="M48" i="2"/>
  <c r="L48" i="2"/>
  <c r="K48" i="2"/>
  <c r="O48" i="2" s="1"/>
  <c r="G48" i="2"/>
  <c r="N47" i="2"/>
  <c r="M47" i="2"/>
  <c r="L47" i="2"/>
  <c r="K47" i="2"/>
  <c r="O47" i="2" s="1"/>
  <c r="G47" i="2"/>
  <c r="AM46" i="2"/>
  <c r="AI46" i="2"/>
  <c r="AJ46" i="2" s="1"/>
  <c r="N46" i="2"/>
  <c r="M46" i="2"/>
  <c r="L46" i="2"/>
  <c r="K46" i="2"/>
  <c r="O46" i="2" s="1"/>
  <c r="G46" i="2"/>
  <c r="N45" i="2"/>
  <c r="M45" i="2"/>
  <c r="L45" i="2"/>
  <c r="K45" i="2"/>
  <c r="O45" i="2" s="1"/>
  <c r="G45" i="2"/>
  <c r="N44" i="2"/>
  <c r="M44" i="2"/>
  <c r="L44" i="2"/>
  <c r="K44" i="2"/>
  <c r="O44" i="2" s="1"/>
  <c r="G44" i="2"/>
  <c r="AM43" i="2"/>
  <c r="AJ43" i="2"/>
  <c r="AI43" i="2"/>
  <c r="AB43" i="2"/>
  <c r="AA43" i="2"/>
  <c r="T43" i="2"/>
  <c r="S43" i="2"/>
  <c r="N43" i="2"/>
  <c r="M43" i="2"/>
  <c r="L43" i="2"/>
  <c r="K43" i="2"/>
  <c r="O43" i="2" s="1"/>
  <c r="G43" i="2"/>
  <c r="AD42" i="2"/>
  <c r="AD43" i="2" s="1"/>
  <c r="AC42" i="2"/>
  <c r="AC43" i="2" s="1"/>
  <c r="AB42" i="2"/>
  <c r="AA42" i="2"/>
  <c r="V42" i="2"/>
  <c r="V43" i="2" s="1"/>
  <c r="U42" i="2"/>
  <c r="U43" i="2" s="1"/>
  <c r="T42" i="2"/>
  <c r="S42" i="2"/>
  <c r="N42" i="2"/>
  <c r="M42" i="2"/>
  <c r="L42" i="2"/>
  <c r="K42" i="2"/>
  <c r="O42" i="2" s="1"/>
  <c r="G42" i="2"/>
  <c r="AE41" i="2"/>
  <c r="W41" i="2"/>
  <c r="N41" i="2"/>
  <c r="M41" i="2"/>
  <c r="L41" i="2"/>
  <c r="K41" i="2"/>
  <c r="O41" i="2" s="1"/>
  <c r="G41" i="2"/>
  <c r="AE40" i="2"/>
  <c r="W40" i="2"/>
  <c r="N40" i="2"/>
  <c r="M40" i="2"/>
  <c r="L40" i="2"/>
  <c r="K40" i="2"/>
  <c r="O40" i="2" s="1"/>
  <c r="G40" i="2"/>
  <c r="AN39" i="2"/>
  <c r="AM39" i="2"/>
  <c r="AJ39" i="2"/>
  <c r="AI39" i="2"/>
  <c r="AO39" i="2" s="1"/>
  <c r="AE39" i="2"/>
  <c r="W39" i="2"/>
  <c r="N39" i="2"/>
  <c r="M39" i="2"/>
  <c r="L39" i="2"/>
  <c r="K39" i="2"/>
  <c r="O39" i="2" s="1"/>
  <c r="G39" i="2"/>
  <c r="AE38" i="2"/>
  <c r="W38" i="2"/>
  <c r="N38" i="2"/>
  <c r="M38" i="2"/>
  <c r="L38" i="2"/>
  <c r="K38" i="2"/>
  <c r="O38" i="2" s="1"/>
  <c r="G38" i="2"/>
  <c r="N37" i="2"/>
  <c r="M37" i="2"/>
  <c r="L37" i="2"/>
  <c r="K37" i="2"/>
  <c r="O37" i="2" s="1"/>
  <c r="G37" i="2"/>
  <c r="AF29" i="2"/>
  <c r="AF31" i="2" s="1"/>
  <c r="AE29" i="2"/>
  <c r="AE31" i="2" s="1"/>
  <c r="AD29" i="2"/>
  <c r="AD31" i="2" s="1"/>
  <c r="AC29" i="2"/>
  <c r="AC31" i="2" s="1"/>
  <c r="AB29" i="2"/>
  <c r="AB31" i="2" s="1"/>
  <c r="AA29" i="2"/>
  <c r="AA31" i="2" s="1"/>
  <c r="Z29" i="2"/>
  <c r="Z31" i="2" s="1"/>
  <c r="Y29" i="2"/>
  <c r="Y31" i="2" s="1"/>
  <c r="X29" i="2"/>
  <c r="X31" i="2" s="1"/>
  <c r="W29" i="2"/>
  <c r="W31" i="2" s="1"/>
  <c r="V29" i="2"/>
  <c r="V31" i="2" s="1"/>
  <c r="U29" i="2"/>
  <c r="U31" i="2" s="1"/>
  <c r="T29" i="2"/>
  <c r="T31" i="2" s="1"/>
  <c r="S29" i="2"/>
  <c r="S31" i="2" s="1"/>
  <c r="R29" i="2"/>
  <c r="R31" i="2" s="1"/>
  <c r="Q29" i="2"/>
  <c r="Q31" i="2" s="1"/>
  <c r="P29" i="2"/>
  <c r="P31" i="2" s="1"/>
  <c r="O29" i="2"/>
  <c r="O31" i="2" s="1"/>
  <c r="N29" i="2"/>
  <c r="N31" i="2" s="1"/>
  <c r="M29" i="2"/>
  <c r="M31" i="2" s="1"/>
  <c r="L29" i="2"/>
  <c r="L31" i="2" s="1"/>
  <c r="K29" i="2"/>
  <c r="K31" i="2" s="1"/>
  <c r="J29" i="2"/>
  <c r="J31" i="2" s="1"/>
  <c r="I29" i="2"/>
  <c r="I31" i="2" s="1"/>
  <c r="H29" i="2"/>
  <c r="H31" i="2" s="1"/>
  <c r="G29" i="2"/>
  <c r="G31" i="2" s="1"/>
  <c r="F29" i="2"/>
  <c r="F31" i="2" s="1"/>
  <c r="E29" i="2"/>
  <c r="E31" i="2" s="1"/>
  <c r="D29" i="2"/>
  <c r="D31" i="2" s="1"/>
  <c r="C29" i="2"/>
  <c r="C31" i="2" s="1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29" i="2" l="1"/>
  <c r="AG30" i="2" s="1"/>
</calcChain>
</file>

<file path=xl/sharedStrings.xml><?xml version="1.0" encoding="utf-8"?>
<sst xmlns="http://schemas.openxmlformats.org/spreadsheetml/2006/main" count="917" uniqueCount="125">
  <si>
    <t>Timestamp</t>
  </si>
  <si>
    <t>Nama</t>
  </si>
  <si>
    <t>Saya menunggu bantuan, ketika mengalami kesulitan belajar matematika.</t>
  </si>
  <si>
    <t>Saya mencari soal latihan tambahan atas keinginan sendiri.</t>
  </si>
  <si>
    <t>Saya belajar dirumah pada saat akan ulangan saja.</t>
  </si>
  <si>
    <t xml:space="preserve">Saya mengobrol dengan teman ketika pelajaran kosong. </t>
  </si>
  <si>
    <t>Saya bingung memilih bagian materi pelajaran yang akan dipelajari ulang</t>
  </si>
  <si>
    <t>Saya merasa kurang siap menghadapi tes matematika.</t>
  </si>
  <si>
    <t>Saya berusaha mengetahui kelemahan sendiri ketika belajar.</t>
  </si>
  <si>
    <t>Saya menyusun rencana kegiatan belajar sendiri.</t>
  </si>
  <si>
    <t>Saya belajar matematika untuk memenuhi tugas-tugas saja.</t>
  </si>
  <si>
    <t xml:space="preserve">Saya memandang belajar matematika tanpa target meringankan beban pikiran. </t>
  </si>
  <si>
    <t xml:space="preserve">Saya merasa senang membantu teman yang mengalami kesulitan belajar matematika. </t>
  </si>
  <si>
    <t>Saya merasa puas ketika dapat menyelesaikan soal matematika.</t>
  </si>
  <si>
    <t>Saya merasa malas berdiskusi dengan teman tentang tugas matematika yang telah dikerjakan.</t>
  </si>
  <si>
    <t>Saya memanfaatkan perpustakaan atau internet untuk belajar matematika.</t>
  </si>
  <si>
    <t>Saya memilih soal latihan matematika seperti contoh yang diberikan guru.</t>
  </si>
  <si>
    <t>Saya menghafal rumus matematika tetapi tidak tahu asal usulnya.</t>
  </si>
  <si>
    <t>Saya mengikuti acara “Pelajaran Matematika” di TV atau media lain.</t>
  </si>
  <si>
    <t xml:space="preserve">Saya membuat catatan setelah mempelajari suatu materi matematika. </t>
  </si>
  <si>
    <t xml:space="preserve">Saya memanfaatkan diskusi kelompok matematika untuk bertanya yang belum dipahami. </t>
  </si>
  <si>
    <t>Saya belajar matematika dari buku catatan saja.</t>
  </si>
  <si>
    <t xml:space="preserve">Saya merasa nyaman berdiskusi di lingkungan yang pandai matematika. </t>
  </si>
  <si>
    <t xml:space="preserve">Saya mencoba mengerjakan soal matematika untuk melihat penguasaan materi yang telah dipelajari. </t>
  </si>
  <si>
    <t>Saya mengumpulkan tugas matematika tanpa diperiksa dulu.</t>
  </si>
  <si>
    <t>Saya mengulang kembali materi yang sudah dipelajari.</t>
  </si>
  <si>
    <t xml:space="preserve">Saya memeriksa kembali jawaban yang telah dikerjakan. </t>
  </si>
  <si>
    <t xml:space="preserve">Saya merasa gugup menjawab pertanyaan guru yang tiba-tiba. </t>
  </si>
  <si>
    <t>Saya merasa tenang ketika menghadapi ulangan.</t>
  </si>
  <si>
    <t>Saya merasa ragu atas jawaban soal ulangan yang telah dikerjakan.</t>
  </si>
  <si>
    <t>Saya merasa yakin akan lulus dalam ujian.</t>
  </si>
  <si>
    <t>Saya merasa takut mengemukakan pendapat yang berbeda dengan orang lain.</t>
  </si>
  <si>
    <t>Putik nuraida</t>
  </si>
  <si>
    <t>Setuju</t>
  </si>
  <si>
    <t>Tidak Setuju</t>
  </si>
  <si>
    <t>Sangat Setuju</t>
  </si>
  <si>
    <t>Meilana noor syamsi</t>
  </si>
  <si>
    <t>Zhalsa Nazwa Heriany</t>
  </si>
  <si>
    <t>Sangat Tidak Setuju</t>
  </si>
  <si>
    <t>yasin</t>
  </si>
  <si>
    <t>Sangat Setuju, Setuju</t>
  </si>
  <si>
    <t>Alya Madaniah</t>
  </si>
  <si>
    <t>Nurdea Pebiyanti</t>
  </si>
  <si>
    <t>Della Nuraini</t>
  </si>
  <si>
    <t>Intan maharani</t>
  </si>
  <si>
    <t>Setuju, Tidak Setuju</t>
  </si>
  <si>
    <t>Naura Kanza</t>
  </si>
  <si>
    <t>Firda</t>
  </si>
  <si>
    <t>Mariek alvinzha</t>
  </si>
  <si>
    <t>Elriza renoval</t>
  </si>
  <si>
    <t>Wahyu Diningrum</t>
  </si>
  <si>
    <t>Alisa</t>
  </si>
  <si>
    <t>Raya Nadira</t>
  </si>
  <si>
    <t xml:space="preserve">natsu </t>
  </si>
  <si>
    <t>Jumlah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</si>
  <si>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</si>
  <si>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</si>
  <si>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</si>
  <si>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</si>
  <si>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</si>
  <si>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</si>
  <si>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</si>
  <si>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</si>
  <si>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</si>
  <si>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</si>
  <si>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</si>
  <si>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</si>
  <si>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</si>
  <si>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</si>
  <si>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</si>
  <si>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</si>
  <si>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</si>
  <si>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</si>
  <si>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</si>
  <si>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</si>
  <si>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</si>
  <si>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</si>
  <si>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</si>
  <si>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</si>
  <si>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</si>
  <si>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Total</t>
  </si>
  <si>
    <t>Max</t>
  </si>
  <si>
    <t>Persentase</t>
  </si>
  <si>
    <t>Total responden</t>
  </si>
  <si>
    <t>Total persentase</t>
  </si>
  <si>
    <t>per indikator 1</t>
  </si>
  <si>
    <t>Total Responden</t>
  </si>
  <si>
    <t>per indikator 5</t>
  </si>
  <si>
    <t>Pernyataan</t>
  </si>
  <si>
    <t>Total skor</t>
  </si>
  <si>
    <t>Rata-rata perindikator</t>
  </si>
  <si>
    <t>Total skor perindikator</t>
  </si>
  <si>
    <t>Rata-rata</t>
  </si>
  <si>
    <t>jumlah</t>
  </si>
  <si>
    <t>Inisiatif belajar</t>
  </si>
  <si>
    <t>persentase</t>
  </si>
  <si>
    <t>Mendiagnosa kebutuhan belajar</t>
  </si>
  <si>
    <t>Menetapkan tujuan belajar</t>
  </si>
  <si>
    <t>Kesulitan sebagai tantangan</t>
  </si>
  <si>
    <t>Memanfaatkan sumber relevan</t>
  </si>
  <si>
    <t>per indikator 2</t>
  </si>
  <si>
    <t>per indikator 6</t>
  </si>
  <si>
    <t>Memilih strategi belajar</t>
  </si>
  <si>
    <t>Mengevaluasi hasil belajar</t>
  </si>
  <si>
    <t>Konsep diri</t>
  </si>
  <si>
    <t>per indikator 3</t>
  </si>
  <si>
    <t>per indikator 7</t>
  </si>
  <si>
    <t>S26</t>
  </si>
  <si>
    <t>S27</t>
  </si>
  <si>
    <t>S28</t>
  </si>
  <si>
    <t>S29</t>
  </si>
  <si>
    <t>S30</t>
  </si>
  <si>
    <t>per indikator 4</t>
  </si>
  <si>
    <t>per indilator 8</t>
  </si>
  <si>
    <t xml:space="preserve">Dhika </t>
  </si>
  <si>
    <t>Livia Azahra</t>
  </si>
  <si>
    <t>Shaqilla Fitriani</t>
  </si>
  <si>
    <t>Yudha Saputra</t>
  </si>
  <si>
    <t>Zahra Apriliani</t>
  </si>
  <si>
    <t>Septiani</t>
  </si>
  <si>
    <t>Aluna Ayudia Putri</t>
  </si>
  <si>
    <t>Adzra Shahilah</t>
  </si>
  <si>
    <t>Alamsyah</t>
  </si>
  <si>
    <t>Sangat TidakSetuju</t>
  </si>
  <si>
    <t xml:space="preserve"> Tidak Setuju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</si>
</sst>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5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0" xfId="0" applyNumberFormat="1"/>
    <xf numFmtId="2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10" fontId="0" fillId="0" borderId="0" xfId="0" applyNumberFormat="1"/>
    <xf numFmtId="2" fontId="0" fillId="0" borderId="0" xfId="0" applyNumberFormat="1"/>
    <xf numFmtId="0" fontId="3" fillId="0" borderId="1" xfId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 xr:uid="{0A616788-4257-4642-8371-08BF805EB8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SS</c:v>
              </c:pt>
              <c:pt idx="1">
                <c:v>S</c:v>
              </c:pt>
              <c:pt idx="2">
                <c:v>TS</c:v>
              </c:pt>
              <c:pt idx="3">
                <c:v>STS</c:v>
              </c:pt>
            </c:strLit>
          </c:cat>
          <c:val>
            <c:numRef>
              <c:f>[1]Sheet1!$S$43:$V$43</c:f>
              <c:numCache>
                <c:formatCode>General</c:formatCode>
                <c:ptCount val="4"/>
                <c:pt idx="0">
                  <c:v>28.333333333333332</c:v>
                </c:pt>
                <c:pt idx="1">
                  <c:v>34.166666666666664</c:v>
                </c:pt>
                <c:pt idx="2">
                  <c:v>18.333333333333332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8-4935-98D5-A3BFE18855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46643951"/>
        <c:axId val="1746665167"/>
      </c:barChart>
      <c:catAx>
        <c:axId val="1746643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665167"/>
        <c:crosses val="autoZero"/>
        <c:auto val="1"/>
        <c:lblAlgn val="ctr"/>
        <c:lblOffset val="100"/>
        <c:noMultiLvlLbl val="0"/>
      </c:catAx>
      <c:valAx>
        <c:axId val="1746665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643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Indikator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SS</c:v>
              </c:pt>
              <c:pt idx="1">
                <c:v>S</c:v>
              </c:pt>
              <c:pt idx="2">
                <c:v>TS</c:v>
              </c:pt>
              <c:pt idx="3">
                <c:v>STS</c:v>
              </c:pt>
            </c:strLit>
          </c:cat>
          <c:val>
            <c:numRef>
              <c:f>[1]Sheet1!$S$53:$V$53</c:f>
              <c:numCache>
                <c:formatCode>General</c:formatCode>
                <c:ptCount val="4"/>
                <c:pt idx="0">
                  <c:v>25.555555555555554</c:v>
                </c:pt>
                <c:pt idx="1">
                  <c:v>33.333333333333329</c:v>
                </c:pt>
                <c:pt idx="2">
                  <c:v>17.777777777777779</c:v>
                </c:pt>
                <c:pt idx="3">
                  <c:v>6.666666666666667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1-4562-93DF-610937241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6699695"/>
        <c:axId val="1746705935"/>
      </c:barChart>
      <c:catAx>
        <c:axId val="174669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705935"/>
        <c:crosses val="autoZero"/>
        <c:auto val="1"/>
        <c:lblAlgn val="ctr"/>
        <c:lblOffset val="100"/>
        <c:noMultiLvlLbl val="0"/>
      </c:catAx>
      <c:valAx>
        <c:axId val="1746705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699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Indikator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SS</c:v>
              </c:pt>
              <c:pt idx="1">
                <c:v>S</c:v>
              </c:pt>
              <c:pt idx="2">
                <c:v>TS</c:v>
              </c:pt>
              <c:pt idx="3">
                <c:v>STS</c:v>
              </c:pt>
            </c:strLit>
          </c:cat>
          <c:val>
            <c:numRef>
              <c:f>[1]Sheet1!$S$63:$V$63</c:f>
              <c:numCache>
                <c:formatCode>General</c:formatCode>
                <c:ptCount val="4"/>
                <c:pt idx="0">
                  <c:v>18.888888888888889</c:v>
                </c:pt>
                <c:pt idx="1">
                  <c:v>50</c:v>
                </c:pt>
                <c:pt idx="2">
                  <c:v>20</c:v>
                </c:pt>
                <c:pt idx="3">
                  <c:v>5.5555555555555554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8-40A5-A6C8-CE374B7C03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46595279"/>
        <c:axId val="1746592367"/>
      </c:barChart>
      <c:catAx>
        <c:axId val="174659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592367"/>
        <c:crosses val="autoZero"/>
        <c:auto val="1"/>
        <c:lblAlgn val="ctr"/>
        <c:lblOffset val="100"/>
        <c:noMultiLvlLbl val="0"/>
      </c:catAx>
      <c:valAx>
        <c:axId val="1746592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595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Indikator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SS</c:v>
              </c:pt>
              <c:pt idx="1">
                <c:v>S</c:v>
              </c:pt>
              <c:pt idx="2">
                <c:v>TS</c:v>
              </c:pt>
              <c:pt idx="3">
                <c:v>STS</c:v>
              </c:pt>
            </c:strLit>
          </c:cat>
          <c:val>
            <c:numRef>
              <c:f>[1]Sheet1!$S$73:$V$73</c:f>
              <c:numCache>
                <c:formatCode>General</c:formatCode>
                <c:ptCount val="4"/>
                <c:pt idx="0">
                  <c:v>13.333333333333334</c:v>
                </c:pt>
                <c:pt idx="1">
                  <c:v>26.666666666666668</c:v>
                </c:pt>
                <c:pt idx="2">
                  <c:v>33.333333333333329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9-44D5-B9EF-F4EAE8622B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46693455"/>
        <c:axId val="1746693871"/>
      </c:barChart>
      <c:catAx>
        <c:axId val="1746693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693871"/>
        <c:crosses val="autoZero"/>
        <c:auto val="1"/>
        <c:lblAlgn val="ctr"/>
        <c:lblOffset val="100"/>
        <c:noMultiLvlLbl val="0"/>
      </c:catAx>
      <c:valAx>
        <c:axId val="1746693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693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Indikator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SS</c:v>
              </c:pt>
              <c:pt idx="1">
                <c:v>S</c:v>
              </c:pt>
              <c:pt idx="2">
                <c:v>TS</c:v>
              </c:pt>
              <c:pt idx="3">
                <c:v>STS</c:v>
              </c:pt>
            </c:strLit>
          </c:cat>
          <c:val>
            <c:numRef>
              <c:f>[1]Sheet1!$AA$43:$AD$43</c:f>
              <c:numCache>
                <c:formatCode>General</c:formatCode>
                <c:ptCount val="4"/>
                <c:pt idx="0">
                  <c:v>11.666666666666666</c:v>
                </c:pt>
                <c:pt idx="1">
                  <c:v>46.666666666666664</c:v>
                </c:pt>
                <c:pt idx="2">
                  <c:v>15.833333333333332</c:v>
                </c:pt>
                <c:pt idx="3">
                  <c:v>9.1666666666666661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D-4935-9E07-C2E0931FB1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9195663"/>
        <c:axId val="1779187759"/>
      </c:barChart>
      <c:catAx>
        <c:axId val="177919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187759"/>
        <c:crosses val="autoZero"/>
        <c:auto val="1"/>
        <c:lblAlgn val="ctr"/>
        <c:lblOffset val="100"/>
        <c:noMultiLvlLbl val="0"/>
      </c:catAx>
      <c:valAx>
        <c:axId val="177918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195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Indikator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SS</c:v>
              </c:pt>
              <c:pt idx="1">
                <c:v>S</c:v>
              </c:pt>
              <c:pt idx="2">
                <c:v>TS</c:v>
              </c:pt>
              <c:pt idx="3">
                <c:v>STS</c:v>
              </c:pt>
            </c:strLit>
          </c:cat>
          <c:val>
            <c:numRef>
              <c:f>[1]Sheet1!$AA$54:$AD$54</c:f>
              <c:numCache>
                <c:formatCode>General</c:formatCode>
                <c:ptCount val="4"/>
                <c:pt idx="0">
                  <c:v>7.5</c:v>
                </c:pt>
                <c:pt idx="1">
                  <c:v>25.833333333333336</c:v>
                </c:pt>
                <c:pt idx="2">
                  <c:v>41.666666666666671</c:v>
                </c:pt>
                <c:pt idx="3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9-4084-9E07-9A05E848A2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9222703"/>
        <c:axId val="1779236015"/>
      </c:barChart>
      <c:catAx>
        <c:axId val="177922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236015"/>
        <c:crosses val="autoZero"/>
        <c:auto val="1"/>
        <c:lblAlgn val="ctr"/>
        <c:lblOffset val="100"/>
        <c:noMultiLvlLbl val="0"/>
      </c:catAx>
      <c:valAx>
        <c:axId val="177923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22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Indikator</a:t>
            </a:r>
            <a:r>
              <a:rPr lang="en-US" baseline="0"/>
              <a:t> 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SS</c:v>
              </c:pt>
              <c:pt idx="1">
                <c:v>S</c:v>
              </c:pt>
              <c:pt idx="2">
                <c:v>TS</c:v>
              </c:pt>
              <c:pt idx="3">
                <c:v>STS</c:v>
              </c:pt>
            </c:strLit>
          </c:cat>
          <c:val>
            <c:numRef>
              <c:f>[1]Sheet1!$AA$64:$AD$64</c:f>
              <c:numCache>
                <c:formatCode>General</c:formatCode>
                <c:ptCount val="4"/>
                <c:pt idx="0">
                  <c:v>3.3333333333333335</c:v>
                </c:pt>
                <c:pt idx="1">
                  <c:v>35.833333333333336</c:v>
                </c:pt>
                <c:pt idx="2">
                  <c:v>27.500000000000004</c:v>
                </c:pt>
                <c:pt idx="3">
                  <c:v>16.666666666666664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2-49A5-BCE5-6A4AAB8675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9224367"/>
        <c:axId val="1779233519"/>
      </c:barChart>
      <c:catAx>
        <c:axId val="177922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233519"/>
        <c:crosses val="autoZero"/>
        <c:auto val="1"/>
        <c:lblAlgn val="ctr"/>
        <c:lblOffset val="100"/>
        <c:noMultiLvlLbl val="0"/>
      </c:catAx>
      <c:valAx>
        <c:axId val="177923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224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Indikator 8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SS</c:v>
              </c:pt>
              <c:pt idx="1">
                <c:v>S</c:v>
              </c:pt>
              <c:pt idx="2">
                <c:v>TS</c:v>
              </c:pt>
              <c:pt idx="3">
                <c:v>STS</c:v>
              </c:pt>
            </c:strLit>
          </c:cat>
          <c:val>
            <c:numRef>
              <c:f>[1]Sheet1!$AA$75:$AD$75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16.666666666666664</c:v>
                </c:pt>
                <c:pt idx="3">
                  <c:v>5.3333333333333339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3-41F5-92FD-6BF930A9C7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9260143"/>
        <c:axId val="1779260559"/>
      </c:barChart>
      <c:catAx>
        <c:axId val="1779260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260559"/>
        <c:crosses val="autoZero"/>
        <c:auto val="1"/>
        <c:lblAlgn val="ctr"/>
        <c:lblOffset val="100"/>
        <c:noMultiLvlLbl val="0"/>
      </c:catAx>
      <c:valAx>
        <c:axId val="1779260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260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[1]Sheet1!$AP$42:$AP$49</c:f>
              <c:strCache>
                <c:ptCount val="8"/>
                <c:pt idx="0">
                  <c:v>Inisiatif belajar</c:v>
                </c:pt>
                <c:pt idx="1">
                  <c:v>Mendiagnosa kebutuhan belajar</c:v>
                </c:pt>
                <c:pt idx="2">
                  <c:v>Menetapkan tujuan belajar</c:v>
                </c:pt>
                <c:pt idx="3">
                  <c:v>Kesulitan sebagai tantangan</c:v>
                </c:pt>
                <c:pt idx="4">
                  <c:v>Memanfaatkan sumber relevan</c:v>
                </c:pt>
                <c:pt idx="5">
                  <c:v>Memilih strategi belajar</c:v>
                </c:pt>
                <c:pt idx="6">
                  <c:v>Mengevaluasi hasil belajar</c:v>
                </c:pt>
                <c:pt idx="7">
                  <c:v>Konsep diri</c:v>
                </c:pt>
              </c:strCache>
            </c:strRef>
          </c:cat>
          <c:val>
            <c:numRef>
              <c:f>[1]Sheet1!$AS$42:$AS$49</c:f>
              <c:numCache>
                <c:formatCode>General</c:formatCode>
                <c:ptCount val="8"/>
                <c:pt idx="0">
                  <c:v>0.48499999999999999</c:v>
                </c:pt>
                <c:pt idx="1">
                  <c:v>0.51670000000000005</c:v>
                </c:pt>
                <c:pt idx="2">
                  <c:v>0.53669999999999995</c:v>
                </c:pt>
                <c:pt idx="3">
                  <c:v>0.62329999999999997</c:v>
                </c:pt>
                <c:pt idx="4">
                  <c:v>0.5675</c:v>
                </c:pt>
                <c:pt idx="5">
                  <c:v>0.65249999999999997</c:v>
                </c:pt>
                <c:pt idx="6">
                  <c:v>0.67249999999999999</c:v>
                </c:pt>
                <c:pt idx="7">
                  <c:v>0.49399999999999999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6-4D1A-84EE-10C46B9E63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9257647"/>
        <c:axId val="177924724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[1]Sheet1!$AP$42:$AP$49</c15:sqref>
                        </c15:formulaRef>
                      </c:ext>
                    </c:extLst>
                    <c:strCache>
                      <c:ptCount val="8"/>
                      <c:pt idx="0">
                        <c:v>Inisiatif belajar</c:v>
                      </c:pt>
                      <c:pt idx="1">
                        <c:v>Mendiagnosa kebutuhan belajar</c:v>
                      </c:pt>
                      <c:pt idx="2">
                        <c:v>Menetapkan tujuan belajar</c:v>
                      </c:pt>
                      <c:pt idx="3">
                        <c:v>Kesulitan sebagai tantangan</c:v>
                      </c:pt>
                      <c:pt idx="4">
                        <c:v>Memanfaatkan sumber relevan</c:v>
                      </c:pt>
                      <c:pt idx="5">
                        <c:v>Memilih strategi belajar</c:v>
                      </c:pt>
                      <c:pt idx="6">
                        <c:v>Mengevaluasi hasil belajar</c:v>
                      </c:pt>
                      <c:pt idx="7">
                        <c:v>Konsep diri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[1]Sheet1!$AQ$42:$AQ$49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A86-4D1A-84EE-10C46B9E63E5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[1]Sheet1!$AP$42:$AP$49</c15:sqref>
                        </c15:formulaRef>
                      </c:ext>
                    </c:extLst>
                    <c:strCache>
                      <c:ptCount val="8"/>
                      <c:pt idx="0">
                        <c:v>Inisiatif belajar</c:v>
                      </c:pt>
                      <c:pt idx="1">
                        <c:v>Mendiagnosa kebutuhan belajar</c:v>
                      </c:pt>
                      <c:pt idx="2">
                        <c:v>Menetapkan tujuan belajar</c:v>
                      </c:pt>
                      <c:pt idx="3">
                        <c:v>Kesulitan sebagai tantangan</c:v>
                      </c:pt>
                      <c:pt idx="4">
                        <c:v>Memanfaatkan sumber relevan</c:v>
                      </c:pt>
                      <c:pt idx="5">
                        <c:v>Memilih strategi belajar</c:v>
                      </c:pt>
                      <c:pt idx="6">
                        <c:v>Mengevaluasi hasil belajar</c:v>
                      </c:pt>
                      <c:pt idx="7">
                        <c:v>Konsep diri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[1]Sheet1!$AR$42:$AR$49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A86-4D1A-84EE-10C46B9E63E5}"/>
                  </c:ext>
                </c:extLst>
              </c15:ser>
            </c15:filteredBarSeries>
          </c:ext>
        </c:extLst>
      </c:barChart>
      <c:catAx>
        <c:axId val="177925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247247"/>
        <c:crosses val="autoZero"/>
        <c:auto val="1"/>
        <c:lblAlgn val="ctr"/>
        <c:lblOffset val="100"/>
        <c:noMultiLvlLbl val="0"/>
      </c:catAx>
      <c:valAx>
        <c:axId val="177924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257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583406</xdr:colOff>
      <xdr:row>50</xdr:row>
      <xdr:rowOff>128588</xdr:rowOff>
    </xdr:from>
    <xdr:to>
      <xdr:col>45</xdr:col>
      <xdr:colOff>248718</xdr:colOff>
      <xdr:row>61</xdr:row>
      <xdr:rowOff>100400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72307B-9502-4D98-8127-BE3196A9B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607220</xdr:colOff>
      <xdr:row>63</xdr:row>
      <xdr:rowOff>1588</xdr:rowOff>
    </xdr:from>
    <xdr:to>
      <xdr:col>45</xdr:col>
      <xdr:colOff>272532</xdr:colOff>
      <xdr:row>73</xdr:row>
      <xdr:rowOff>155963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EF3AEB-5173-48E9-82A3-F78F512B5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35718</xdr:colOff>
      <xdr:row>75</xdr:row>
      <xdr:rowOff>96837</xdr:rowOff>
    </xdr:from>
    <xdr:to>
      <xdr:col>45</xdr:col>
      <xdr:colOff>312218</xdr:colOff>
      <xdr:row>86</xdr:row>
      <xdr:rowOff>68650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A1EC7B-4C2A-45CA-9BA0-427105ADA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67467</xdr:colOff>
      <xdr:row>87</xdr:row>
      <xdr:rowOff>104774</xdr:rowOff>
    </xdr:from>
    <xdr:to>
      <xdr:col>45</xdr:col>
      <xdr:colOff>343967</xdr:colOff>
      <xdr:row>98</xdr:row>
      <xdr:rowOff>76587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8BC9BF-B3B2-4AF6-9028-C1AF2D563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226218</xdr:colOff>
      <xdr:row>50</xdr:row>
      <xdr:rowOff>160338</xdr:rowOff>
    </xdr:from>
    <xdr:to>
      <xdr:col>51</xdr:col>
      <xdr:colOff>50280</xdr:colOff>
      <xdr:row>61</xdr:row>
      <xdr:rowOff>132150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D8EDEA7-C4FB-4CCE-A75F-3FBA1EB6B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242094</xdr:colOff>
      <xdr:row>62</xdr:row>
      <xdr:rowOff>176213</xdr:rowOff>
    </xdr:from>
    <xdr:to>
      <xdr:col>51</xdr:col>
      <xdr:colOff>66156</xdr:colOff>
      <xdr:row>73</xdr:row>
      <xdr:rowOff>148025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76638DF-211A-482A-814F-B53E69329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46</xdr:col>
      <xdr:colOff>265907</xdr:colOff>
      <xdr:row>75</xdr:row>
      <xdr:rowOff>80962</xdr:rowOff>
    </xdr:from>
    <xdr:to>
      <xdr:col>51</xdr:col>
      <xdr:colOff>89969</xdr:colOff>
      <xdr:row>86</xdr:row>
      <xdr:rowOff>52775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95C5D9D-C30D-4D48-8414-245CC5801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46</xdr:col>
      <xdr:colOff>281781</xdr:colOff>
      <xdr:row>87</xdr:row>
      <xdr:rowOff>120650</xdr:rowOff>
    </xdr:from>
    <xdr:to>
      <xdr:col>51</xdr:col>
      <xdr:colOff>105843</xdr:colOff>
      <xdr:row>98</xdr:row>
      <xdr:rowOff>92463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A4076B1-08CB-4FD8-9A77-3C662C4B2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46</xdr:col>
      <xdr:colOff>218281</xdr:colOff>
      <xdr:row>39</xdr:row>
      <xdr:rowOff>134936</xdr:rowOff>
    </xdr:from>
    <xdr:to>
      <xdr:col>52</xdr:col>
      <xdr:colOff>373062</xdr:colOff>
      <xdr:row>50</xdr:row>
      <xdr:rowOff>30162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5EC0917-0BB4-46EB-9519-531894320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IKEL%20KEMANDIR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42">
          <cell r="AP42" t="str">
            <v>Inisiatif belajar</v>
          </cell>
          <cell r="AS42">
            <v>0.48499999999999999</v>
          </cell>
        </row>
        <row r="43">
          <cell r="S43">
            <v>28.333333333333332</v>
          </cell>
          <cell r="T43">
            <v>34.166666666666664</v>
          </cell>
          <cell r="U43">
            <v>18.333333333333332</v>
          </cell>
          <cell r="V43">
            <v>2.5</v>
          </cell>
          <cell r="AA43">
            <v>11.666666666666666</v>
          </cell>
          <cell r="AB43">
            <v>46.666666666666664</v>
          </cell>
          <cell r="AC43">
            <v>15.833333333333332</v>
          </cell>
          <cell r="AD43">
            <v>9.1666666666666661</v>
          </cell>
          <cell r="AP43" t="str">
            <v>Mendiagnosa kebutuhan belajar</v>
          </cell>
          <cell r="AS43">
            <v>0.51670000000000005</v>
          </cell>
        </row>
        <row r="44">
          <cell r="AP44" t="str">
            <v>Menetapkan tujuan belajar</v>
          </cell>
          <cell r="AS44">
            <v>0.53669999999999995</v>
          </cell>
        </row>
        <row r="45">
          <cell r="AP45" t="str">
            <v>Kesulitan sebagai tantangan</v>
          </cell>
          <cell r="AS45">
            <v>0.62329999999999997</v>
          </cell>
        </row>
        <row r="46">
          <cell r="AP46" t="str">
            <v>Memanfaatkan sumber relevan</v>
          </cell>
          <cell r="AS46">
            <v>0.5675</v>
          </cell>
        </row>
        <row r="47">
          <cell r="AP47" t="str">
            <v>Memilih strategi belajar</v>
          </cell>
          <cell r="AS47">
            <v>0.65249999999999997</v>
          </cell>
        </row>
        <row r="48">
          <cell r="AP48" t="str">
            <v>Mengevaluasi hasil belajar</v>
          </cell>
          <cell r="AS48">
            <v>0.67249999999999999</v>
          </cell>
        </row>
        <row r="49">
          <cell r="AP49" t="str">
            <v>Konsep diri</v>
          </cell>
          <cell r="AS49">
            <v>0.49399999999999999</v>
          </cell>
        </row>
        <row r="53">
          <cell r="S53">
            <v>25.555555555555554</v>
          </cell>
          <cell r="T53">
            <v>33.333333333333329</v>
          </cell>
          <cell r="U53">
            <v>17.777777777777779</v>
          </cell>
          <cell r="V53">
            <v>6.666666666666667</v>
          </cell>
        </row>
        <row r="54">
          <cell r="AA54">
            <v>7.5</v>
          </cell>
          <cell r="AB54">
            <v>25.833333333333336</v>
          </cell>
          <cell r="AC54">
            <v>41.666666666666671</v>
          </cell>
          <cell r="AD54">
            <v>8.3333333333333321</v>
          </cell>
        </row>
        <row r="63">
          <cell r="S63">
            <v>18.888888888888889</v>
          </cell>
          <cell r="T63">
            <v>50</v>
          </cell>
          <cell r="U63">
            <v>20</v>
          </cell>
          <cell r="V63">
            <v>5.5555555555555554</v>
          </cell>
        </row>
        <row r="64">
          <cell r="AA64">
            <v>3.3333333333333335</v>
          </cell>
          <cell r="AB64">
            <v>35.833333333333336</v>
          </cell>
          <cell r="AC64">
            <v>27.500000000000004</v>
          </cell>
          <cell r="AD64">
            <v>16.666666666666664</v>
          </cell>
        </row>
        <row r="73">
          <cell r="S73">
            <v>13.333333333333334</v>
          </cell>
          <cell r="T73">
            <v>26.666666666666668</v>
          </cell>
          <cell r="U73">
            <v>33.333333333333329</v>
          </cell>
          <cell r="V73">
            <v>10</v>
          </cell>
        </row>
        <row r="75">
          <cell r="AA75">
            <v>30</v>
          </cell>
          <cell r="AB75">
            <v>30</v>
          </cell>
          <cell r="AC75">
            <v>16.666666666666664</v>
          </cell>
          <cell r="AD75">
            <v>5.3333333333333339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26"/>
  <sheetViews>
    <sheetView tabSelected="1" workbookViewId="0">
      <pane ySplit="1" topLeftCell="A15" activePane="bottomLeft" state="frozen"/>
      <selection pane="bottomLeft" sqref="A1:AF1"/>
    </sheetView>
  </sheetViews>
  <sheetFormatPr defaultColWidth="14.453125" defaultRowHeight="15.75" customHeight="1" x14ac:dyDescent="0.25"/>
  <cols>
    <col min="1" max="2" width="21.54296875" customWidth="1"/>
    <col min="3" max="3" width="29.90625" customWidth="1"/>
    <col min="4" max="4" width="31.6328125" customWidth="1"/>
    <col min="5" max="38" width="21.54296875" customWidth="1"/>
  </cols>
  <sheetData>
    <row r="1" spans="1:32" ht="50.5" customHeight="1" x14ac:dyDescent="0.3">
      <c r="A1" s="20" t="s">
        <v>0</v>
      </c>
      <c r="B1" s="20" t="s">
        <v>1</v>
      </c>
      <c r="C1" s="21" t="s">
        <v>2</v>
      </c>
      <c r="D1" s="21" t="s">
        <v>3</v>
      </c>
      <c r="E1" s="21" t="s">
        <v>4</v>
      </c>
      <c r="F1" s="22" t="s">
        <v>5</v>
      </c>
      <c r="G1" s="22" t="s">
        <v>6</v>
      </c>
      <c r="H1" s="22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21" t="s">
        <v>26</v>
      </c>
      <c r="AB1" s="21" t="s">
        <v>27</v>
      </c>
      <c r="AC1" s="21" t="s">
        <v>28</v>
      </c>
      <c r="AD1" s="21" t="s">
        <v>29</v>
      </c>
      <c r="AE1" s="21" t="s">
        <v>30</v>
      </c>
      <c r="AF1" s="21" t="s">
        <v>31</v>
      </c>
    </row>
    <row r="2" spans="1:32" ht="15.75" customHeight="1" x14ac:dyDescent="0.3">
      <c r="A2" s="18">
        <v>44312.557164351849</v>
      </c>
      <c r="B2" s="19" t="s">
        <v>32</v>
      </c>
      <c r="C2" s="19" t="s">
        <v>33</v>
      </c>
      <c r="D2" s="19" t="s">
        <v>34</v>
      </c>
      <c r="E2" s="19" t="s">
        <v>34</v>
      </c>
      <c r="F2" s="19" t="s">
        <v>35</v>
      </c>
      <c r="G2" s="19" t="s">
        <v>33</v>
      </c>
      <c r="H2" s="19" t="s">
        <v>35</v>
      </c>
      <c r="I2" s="19" t="s">
        <v>33</v>
      </c>
      <c r="J2" s="19" t="s">
        <v>34</v>
      </c>
      <c r="K2" s="19" t="s">
        <v>33</v>
      </c>
      <c r="L2" s="19" t="s">
        <v>34</v>
      </c>
      <c r="M2" s="19" t="s">
        <v>35</v>
      </c>
      <c r="N2" s="19" t="s">
        <v>35</v>
      </c>
      <c r="O2" s="19" t="s">
        <v>34</v>
      </c>
      <c r="P2" s="19" t="s">
        <v>35</v>
      </c>
      <c r="Q2" s="19" t="s">
        <v>35</v>
      </c>
      <c r="R2" s="19" t="s">
        <v>33</v>
      </c>
      <c r="S2" s="19" t="s">
        <v>33</v>
      </c>
      <c r="T2" s="19" t="s">
        <v>34</v>
      </c>
      <c r="U2" s="19" t="s">
        <v>35</v>
      </c>
      <c r="V2" s="19" t="s">
        <v>35</v>
      </c>
      <c r="W2" s="19" t="s">
        <v>33</v>
      </c>
      <c r="X2" s="19" t="s">
        <v>33</v>
      </c>
      <c r="Y2" s="19" t="s">
        <v>33</v>
      </c>
      <c r="Z2" s="19" t="s">
        <v>34</v>
      </c>
      <c r="AA2" s="19" t="s">
        <v>34</v>
      </c>
      <c r="AB2" s="19" t="s">
        <v>35</v>
      </c>
      <c r="AC2" s="19" t="s">
        <v>35</v>
      </c>
      <c r="AD2" s="19" t="s">
        <v>35</v>
      </c>
      <c r="AE2" s="19" t="s">
        <v>35</v>
      </c>
      <c r="AF2" s="19" t="s">
        <v>33</v>
      </c>
    </row>
    <row r="3" spans="1:32" ht="15.75" customHeight="1" x14ac:dyDescent="0.3">
      <c r="A3" s="18">
        <v>44312.559398148151</v>
      </c>
      <c r="B3" s="19" t="s">
        <v>36</v>
      </c>
      <c r="C3" s="19" t="s">
        <v>35</v>
      </c>
      <c r="D3" s="19" t="s">
        <v>34</v>
      </c>
      <c r="E3" s="19" t="s">
        <v>35</v>
      </c>
      <c r="F3" s="19" t="s">
        <v>35</v>
      </c>
      <c r="G3" s="19" t="s">
        <v>35</v>
      </c>
      <c r="H3" s="19" t="s">
        <v>34</v>
      </c>
      <c r="I3" s="19" t="s">
        <v>35</v>
      </c>
      <c r="J3" s="19" t="s">
        <v>35</v>
      </c>
      <c r="K3" s="19" t="s">
        <v>34</v>
      </c>
      <c r="L3" s="19" t="s">
        <v>35</v>
      </c>
      <c r="M3" s="19" t="s">
        <v>35</v>
      </c>
      <c r="N3" s="19" t="s">
        <v>35</v>
      </c>
      <c r="O3" s="19" t="s">
        <v>34</v>
      </c>
      <c r="P3" s="19" t="s">
        <v>35</v>
      </c>
      <c r="Q3" s="19" t="s">
        <v>35</v>
      </c>
      <c r="R3" s="19" t="s">
        <v>35</v>
      </c>
      <c r="S3" s="19" t="s">
        <v>33</v>
      </c>
      <c r="T3" s="19" t="s">
        <v>33</v>
      </c>
      <c r="U3" s="19" t="s">
        <v>33</v>
      </c>
      <c r="V3" s="19" t="s">
        <v>34</v>
      </c>
      <c r="W3" s="19" t="s">
        <v>35</v>
      </c>
      <c r="X3" s="19" t="s">
        <v>35</v>
      </c>
      <c r="Y3" s="19" t="s">
        <v>34</v>
      </c>
      <c r="Z3" s="19" t="s">
        <v>33</v>
      </c>
      <c r="AA3" s="19" t="s">
        <v>35</v>
      </c>
      <c r="AB3" s="19" t="s">
        <v>35</v>
      </c>
      <c r="AC3" s="19" t="s">
        <v>34</v>
      </c>
      <c r="AD3" s="19" t="s">
        <v>33</v>
      </c>
      <c r="AE3" s="19" t="s">
        <v>33</v>
      </c>
      <c r="AF3" s="19" t="s">
        <v>34</v>
      </c>
    </row>
    <row r="4" spans="1:32" ht="15.75" customHeight="1" x14ac:dyDescent="0.3">
      <c r="A4" s="18">
        <v>44312.57</v>
      </c>
      <c r="B4" s="19" t="s">
        <v>37</v>
      </c>
      <c r="C4" s="19" t="s">
        <v>35</v>
      </c>
      <c r="D4" s="19" t="s">
        <v>35</v>
      </c>
      <c r="E4" s="19" t="s">
        <v>38</v>
      </c>
      <c r="F4" s="19" t="s">
        <v>38</v>
      </c>
      <c r="G4" s="19" t="s">
        <v>35</v>
      </c>
      <c r="H4" s="19" t="s">
        <v>38</v>
      </c>
      <c r="I4" s="19" t="s">
        <v>38</v>
      </c>
      <c r="J4" s="19" t="s">
        <v>35</v>
      </c>
      <c r="K4" s="19" t="s">
        <v>38</v>
      </c>
      <c r="L4" s="19" t="s">
        <v>35</v>
      </c>
      <c r="M4" s="19" t="s">
        <v>35</v>
      </c>
      <c r="N4" s="19" t="s">
        <v>35</v>
      </c>
      <c r="O4" s="19" t="s">
        <v>34</v>
      </c>
      <c r="P4" s="19" t="s">
        <v>35</v>
      </c>
      <c r="Q4" s="19" t="s">
        <v>35</v>
      </c>
      <c r="R4" s="19" t="s">
        <v>38</v>
      </c>
      <c r="S4" s="19" t="s">
        <v>35</v>
      </c>
      <c r="T4" s="19" t="s">
        <v>35</v>
      </c>
      <c r="U4" s="19" t="s">
        <v>33</v>
      </c>
      <c r="V4" s="19" t="s">
        <v>38</v>
      </c>
      <c r="W4" s="19" t="s">
        <v>35</v>
      </c>
      <c r="X4" s="19" t="s">
        <v>35</v>
      </c>
      <c r="Y4" s="19" t="s">
        <v>38</v>
      </c>
      <c r="Z4" s="19" t="s">
        <v>35</v>
      </c>
      <c r="AA4" s="19" t="s">
        <v>35</v>
      </c>
      <c r="AB4" s="19" t="s">
        <v>35</v>
      </c>
      <c r="AC4" s="19" t="s">
        <v>35</v>
      </c>
      <c r="AD4" s="19" t="s">
        <v>38</v>
      </c>
      <c r="AE4" s="19" t="s">
        <v>35</v>
      </c>
      <c r="AF4" s="19" t="s">
        <v>35</v>
      </c>
    </row>
    <row r="5" spans="1:32" ht="15.75" customHeight="1" x14ac:dyDescent="0.3">
      <c r="A5" s="18">
        <v>44312.571064814816</v>
      </c>
      <c r="B5" s="19" t="s">
        <v>39</v>
      </c>
      <c r="C5" s="19" t="s">
        <v>33</v>
      </c>
      <c r="D5" s="19" t="s">
        <v>34</v>
      </c>
      <c r="E5" s="19" t="s">
        <v>34</v>
      </c>
      <c r="F5" s="19" t="s">
        <v>35</v>
      </c>
      <c r="G5" s="19" t="s">
        <v>33</v>
      </c>
      <c r="H5" s="19" t="s">
        <v>33</v>
      </c>
      <c r="I5" s="19" t="s">
        <v>33</v>
      </c>
      <c r="J5" s="19" t="s">
        <v>33</v>
      </c>
      <c r="K5" s="19" t="s">
        <v>33</v>
      </c>
      <c r="L5" s="19" t="s">
        <v>33</v>
      </c>
      <c r="M5" s="19" t="s">
        <v>40</v>
      </c>
      <c r="N5" s="19" t="s">
        <v>33</v>
      </c>
      <c r="O5" s="19" t="s">
        <v>34</v>
      </c>
      <c r="P5" s="19" t="s">
        <v>33</v>
      </c>
      <c r="Q5" s="19" t="s">
        <v>33</v>
      </c>
      <c r="R5" s="19" t="s">
        <v>33</v>
      </c>
      <c r="S5" s="19" t="s">
        <v>34</v>
      </c>
      <c r="T5" s="19" t="s">
        <v>35</v>
      </c>
      <c r="U5" s="19" t="s">
        <v>33</v>
      </c>
      <c r="V5" s="19" t="s">
        <v>34</v>
      </c>
      <c r="W5" s="19" t="s">
        <v>34</v>
      </c>
      <c r="X5" s="19" t="s">
        <v>33</v>
      </c>
      <c r="Y5" s="19" t="s">
        <v>34</v>
      </c>
      <c r="Z5" s="19" t="s">
        <v>34</v>
      </c>
      <c r="AA5" s="19" t="s">
        <v>35</v>
      </c>
      <c r="AB5" s="19" t="s">
        <v>35</v>
      </c>
      <c r="AC5" s="19" t="s">
        <v>34</v>
      </c>
      <c r="AD5" s="19" t="s">
        <v>33</v>
      </c>
      <c r="AE5" s="19" t="s">
        <v>33</v>
      </c>
      <c r="AF5" s="19" t="s">
        <v>34</v>
      </c>
    </row>
    <row r="6" spans="1:32" ht="15.75" customHeight="1" x14ac:dyDescent="0.3">
      <c r="A6" s="18">
        <v>44312.571261574078</v>
      </c>
      <c r="B6" s="19" t="s">
        <v>41</v>
      </c>
      <c r="C6" s="19" t="s">
        <v>35</v>
      </c>
      <c r="D6" s="19" t="s">
        <v>34</v>
      </c>
      <c r="E6" s="19" t="s">
        <v>33</v>
      </c>
      <c r="F6" s="19" t="s">
        <v>33</v>
      </c>
      <c r="G6" s="19" t="s">
        <v>33</v>
      </c>
      <c r="H6" s="19" t="s">
        <v>35</v>
      </c>
      <c r="I6" s="19" t="s">
        <v>35</v>
      </c>
      <c r="J6" s="19" t="s">
        <v>33</v>
      </c>
      <c r="K6" s="19" t="s">
        <v>33</v>
      </c>
      <c r="L6" s="19" t="s">
        <v>34</v>
      </c>
      <c r="M6" s="19" t="s">
        <v>35</v>
      </c>
      <c r="N6" s="19" t="s">
        <v>35</v>
      </c>
      <c r="O6" s="19" t="s">
        <v>38</v>
      </c>
      <c r="P6" s="19" t="s">
        <v>33</v>
      </c>
      <c r="Q6" s="19" t="s">
        <v>33</v>
      </c>
      <c r="R6" s="19" t="s">
        <v>34</v>
      </c>
      <c r="S6" s="19" t="s">
        <v>33</v>
      </c>
      <c r="T6" s="19" t="s">
        <v>34</v>
      </c>
      <c r="U6" s="19" t="s">
        <v>33</v>
      </c>
      <c r="V6" s="19" t="s">
        <v>34</v>
      </c>
      <c r="W6" s="19" t="s">
        <v>33</v>
      </c>
      <c r="X6" s="19" t="s">
        <v>33</v>
      </c>
      <c r="Y6" s="19" t="s">
        <v>38</v>
      </c>
      <c r="Z6" s="19" t="s">
        <v>33</v>
      </c>
      <c r="AA6" s="19" t="s">
        <v>33</v>
      </c>
      <c r="AB6" s="19" t="s">
        <v>33</v>
      </c>
      <c r="AC6" s="19" t="s">
        <v>34</v>
      </c>
      <c r="AD6" s="19" t="s">
        <v>33</v>
      </c>
      <c r="AE6" s="19" t="s">
        <v>33</v>
      </c>
      <c r="AF6" s="19" t="s">
        <v>33</v>
      </c>
    </row>
    <row r="7" spans="1:32" ht="15.75" customHeight="1" x14ac:dyDescent="0.3">
      <c r="A7" s="18">
        <v>44312.57303240741</v>
      </c>
      <c r="B7" s="19" t="s">
        <v>42</v>
      </c>
      <c r="C7" s="19" t="s">
        <v>33</v>
      </c>
      <c r="D7" s="19" t="s">
        <v>34</v>
      </c>
      <c r="E7" s="19" t="s">
        <v>34</v>
      </c>
      <c r="F7" s="19" t="s">
        <v>35</v>
      </c>
      <c r="G7" s="19" t="s">
        <v>33</v>
      </c>
      <c r="H7" s="19" t="s">
        <v>33</v>
      </c>
      <c r="I7" s="19" t="s">
        <v>33</v>
      </c>
      <c r="J7" s="19" t="s">
        <v>33</v>
      </c>
      <c r="K7" s="19" t="s">
        <v>33</v>
      </c>
      <c r="L7" s="19" t="s">
        <v>33</v>
      </c>
      <c r="M7" s="19" t="s">
        <v>33</v>
      </c>
      <c r="N7" s="19" t="s">
        <v>33</v>
      </c>
      <c r="O7" s="19" t="s">
        <v>34</v>
      </c>
      <c r="P7" s="19" t="s">
        <v>33</v>
      </c>
      <c r="Q7" s="19" t="s">
        <v>33</v>
      </c>
      <c r="R7" s="19" t="s">
        <v>33</v>
      </c>
      <c r="S7" s="19" t="s">
        <v>34</v>
      </c>
      <c r="T7" s="19" t="s">
        <v>33</v>
      </c>
      <c r="U7" s="19" t="s">
        <v>33</v>
      </c>
      <c r="V7" s="19" t="s">
        <v>34</v>
      </c>
      <c r="W7" s="19" t="s">
        <v>33</v>
      </c>
      <c r="X7" s="19" t="s">
        <v>33</v>
      </c>
      <c r="Y7" s="19" t="s">
        <v>33</v>
      </c>
      <c r="Z7" s="19" t="s">
        <v>34</v>
      </c>
      <c r="AA7" s="19" t="s">
        <v>33</v>
      </c>
      <c r="AB7" s="19" t="s">
        <v>35</v>
      </c>
      <c r="AC7" s="19" t="s">
        <v>33</v>
      </c>
      <c r="AD7" s="19" t="s">
        <v>33</v>
      </c>
      <c r="AE7" s="19" t="s">
        <v>34</v>
      </c>
      <c r="AF7" s="19" t="s">
        <v>40</v>
      </c>
    </row>
    <row r="8" spans="1:32" ht="15.75" customHeight="1" x14ac:dyDescent="0.3">
      <c r="A8" s="18">
        <v>44312.573819444442</v>
      </c>
      <c r="B8" s="19" t="s">
        <v>43</v>
      </c>
      <c r="C8" s="19" t="s">
        <v>35</v>
      </c>
      <c r="D8" s="19" t="s">
        <v>33</v>
      </c>
      <c r="E8" s="19" t="s">
        <v>34</v>
      </c>
      <c r="F8" s="19" t="s">
        <v>35</v>
      </c>
      <c r="G8" s="19" t="s">
        <v>35</v>
      </c>
      <c r="H8" s="19" t="s">
        <v>35</v>
      </c>
      <c r="I8" s="19" t="s">
        <v>33</v>
      </c>
      <c r="J8" s="19" t="s">
        <v>35</v>
      </c>
      <c r="K8" s="19" t="s">
        <v>33</v>
      </c>
      <c r="L8" s="19" t="s">
        <v>35</v>
      </c>
      <c r="M8" s="19" t="s">
        <v>33</v>
      </c>
      <c r="N8" s="19" t="s">
        <v>35</v>
      </c>
      <c r="O8" s="19" t="s">
        <v>33</v>
      </c>
      <c r="P8" s="19" t="s">
        <v>35</v>
      </c>
      <c r="Q8" s="19" t="s">
        <v>35</v>
      </c>
      <c r="R8" s="19" t="s">
        <v>33</v>
      </c>
      <c r="S8" s="19" t="s">
        <v>33</v>
      </c>
      <c r="T8" s="19" t="s">
        <v>33</v>
      </c>
      <c r="U8" s="19" t="s">
        <v>35</v>
      </c>
      <c r="V8" s="19" t="s">
        <v>34</v>
      </c>
      <c r="W8" s="19" t="s">
        <v>35</v>
      </c>
      <c r="X8" s="19" t="s">
        <v>35</v>
      </c>
      <c r="Y8" s="19" t="s">
        <v>34</v>
      </c>
      <c r="Z8" s="19" t="s">
        <v>35</v>
      </c>
      <c r="AA8" s="19" t="s">
        <v>35</v>
      </c>
      <c r="AB8" s="19" t="s">
        <v>35</v>
      </c>
      <c r="AC8" s="19" t="s">
        <v>34</v>
      </c>
      <c r="AD8" s="19" t="s">
        <v>33</v>
      </c>
      <c r="AE8" s="19" t="s">
        <v>35</v>
      </c>
      <c r="AF8" s="19" t="s">
        <v>35</v>
      </c>
    </row>
    <row r="9" spans="1:32" ht="15.75" customHeight="1" x14ac:dyDescent="0.3">
      <c r="A9" s="18">
        <v>44312.57644675926</v>
      </c>
      <c r="B9" s="19" t="s">
        <v>44</v>
      </c>
      <c r="C9" s="19" t="s">
        <v>33</v>
      </c>
      <c r="D9" s="19" t="s">
        <v>33</v>
      </c>
      <c r="E9" s="19" t="s">
        <v>45</v>
      </c>
      <c r="F9" s="19" t="s">
        <v>35</v>
      </c>
      <c r="G9" s="19" t="s">
        <v>45</v>
      </c>
      <c r="H9" s="19" t="s">
        <v>45</v>
      </c>
      <c r="I9" s="19" t="s">
        <v>33</v>
      </c>
      <c r="J9" s="19" t="s">
        <v>33</v>
      </c>
      <c r="K9" s="19" t="s">
        <v>45</v>
      </c>
      <c r="L9" s="19" t="s">
        <v>33</v>
      </c>
      <c r="M9" s="19" t="s">
        <v>33</v>
      </c>
      <c r="N9" s="19" t="s">
        <v>33</v>
      </c>
      <c r="O9" s="19" t="s">
        <v>34</v>
      </c>
      <c r="P9" s="19" t="s">
        <v>40</v>
      </c>
      <c r="Q9" s="19" t="s">
        <v>45</v>
      </c>
      <c r="R9" s="19" t="s">
        <v>34</v>
      </c>
      <c r="S9" s="19" t="s">
        <v>34</v>
      </c>
      <c r="T9" s="19" t="s">
        <v>45</v>
      </c>
      <c r="U9" s="19" t="s">
        <v>33</v>
      </c>
      <c r="V9" s="19" t="s">
        <v>34</v>
      </c>
      <c r="W9" s="19" t="s">
        <v>33</v>
      </c>
      <c r="X9" s="19" t="s">
        <v>33</v>
      </c>
      <c r="Y9" s="19" t="s">
        <v>34</v>
      </c>
      <c r="Z9" s="19" t="s">
        <v>33</v>
      </c>
      <c r="AA9" s="19" t="s">
        <v>40</v>
      </c>
      <c r="AB9" s="19" t="s">
        <v>45</v>
      </c>
      <c r="AC9" s="19" t="s">
        <v>45</v>
      </c>
      <c r="AD9" s="19" t="s">
        <v>45</v>
      </c>
      <c r="AE9" s="19" t="s">
        <v>45</v>
      </c>
      <c r="AF9" s="19" t="s">
        <v>33</v>
      </c>
    </row>
    <row r="10" spans="1:32" ht="15.75" customHeight="1" x14ac:dyDescent="0.3">
      <c r="A10" s="18">
        <v>44312.576944444445</v>
      </c>
      <c r="B10" s="19" t="s">
        <v>46</v>
      </c>
      <c r="C10" s="19" t="s">
        <v>33</v>
      </c>
      <c r="D10" s="19" t="s">
        <v>34</v>
      </c>
      <c r="E10" s="19" t="s">
        <v>33</v>
      </c>
      <c r="F10" s="19" t="s">
        <v>33</v>
      </c>
      <c r="G10" s="19" t="s">
        <v>33</v>
      </c>
      <c r="H10" s="19" t="s">
        <v>33</v>
      </c>
      <c r="I10" s="19" t="s">
        <v>33</v>
      </c>
      <c r="J10" s="19" t="s">
        <v>34</v>
      </c>
      <c r="K10" s="19" t="s">
        <v>33</v>
      </c>
      <c r="L10" s="19" t="s">
        <v>33</v>
      </c>
      <c r="M10" s="19" t="s">
        <v>35</v>
      </c>
      <c r="N10" s="19" t="s">
        <v>35</v>
      </c>
      <c r="O10" s="19" t="s">
        <v>33</v>
      </c>
      <c r="P10" s="19" t="s">
        <v>33</v>
      </c>
      <c r="Q10" s="19" t="s">
        <v>33</v>
      </c>
      <c r="R10" s="19" t="s">
        <v>35</v>
      </c>
      <c r="S10" s="19" t="s">
        <v>33</v>
      </c>
      <c r="T10" s="19" t="s">
        <v>34</v>
      </c>
      <c r="U10" s="19" t="s">
        <v>33</v>
      </c>
      <c r="V10" s="19" t="s">
        <v>34</v>
      </c>
      <c r="W10" s="19" t="s">
        <v>33</v>
      </c>
      <c r="X10" s="19" t="s">
        <v>34</v>
      </c>
      <c r="Y10" s="19" t="s">
        <v>35</v>
      </c>
      <c r="Z10" s="19" t="s">
        <v>34</v>
      </c>
      <c r="AA10" s="19" t="s">
        <v>34</v>
      </c>
      <c r="AB10" s="19" t="s">
        <v>35</v>
      </c>
      <c r="AC10" s="19" t="s">
        <v>38</v>
      </c>
      <c r="AD10" s="19" t="s">
        <v>33</v>
      </c>
      <c r="AE10" s="19" t="s">
        <v>33</v>
      </c>
      <c r="AF10" s="19" t="s">
        <v>35</v>
      </c>
    </row>
    <row r="11" spans="1:32" ht="15.75" customHeight="1" x14ac:dyDescent="0.3">
      <c r="A11" s="18">
        <v>44312.58090277778</v>
      </c>
      <c r="B11" s="19" t="s">
        <v>47</v>
      </c>
      <c r="C11" s="19" t="s">
        <v>34</v>
      </c>
      <c r="D11" s="19" t="s">
        <v>34</v>
      </c>
      <c r="E11" s="19" t="s">
        <v>33</v>
      </c>
      <c r="F11" s="19" t="s">
        <v>35</v>
      </c>
      <c r="G11" s="19" t="s">
        <v>35</v>
      </c>
      <c r="H11" s="19" t="s">
        <v>35</v>
      </c>
      <c r="I11" s="19" t="s">
        <v>34</v>
      </c>
      <c r="J11" s="19" t="s">
        <v>34</v>
      </c>
      <c r="K11" s="19" t="s">
        <v>34</v>
      </c>
      <c r="L11" s="19" t="s">
        <v>33</v>
      </c>
      <c r="M11" s="19" t="s">
        <v>33</v>
      </c>
      <c r="N11" s="19" t="s">
        <v>33</v>
      </c>
      <c r="O11" s="19" t="s">
        <v>33</v>
      </c>
      <c r="P11" s="19" t="s">
        <v>33</v>
      </c>
      <c r="Q11" s="19" t="s">
        <v>33</v>
      </c>
      <c r="R11" s="19" t="s">
        <v>33</v>
      </c>
      <c r="S11" s="19" t="s">
        <v>34</v>
      </c>
      <c r="T11" s="19" t="s">
        <v>38</v>
      </c>
      <c r="U11" s="19" t="s">
        <v>34</v>
      </c>
      <c r="V11" s="19" t="s">
        <v>33</v>
      </c>
      <c r="W11" s="19" t="s">
        <v>34</v>
      </c>
      <c r="X11" s="19" t="s">
        <v>34</v>
      </c>
      <c r="Y11" s="19" t="s">
        <v>33</v>
      </c>
      <c r="Z11" s="19" t="s">
        <v>34</v>
      </c>
      <c r="AA11" s="19" t="s">
        <v>34</v>
      </c>
      <c r="AB11" s="19" t="s">
        <v>35</v>
      </c>
      <c r="AC11" s="19" t="s">
        <v>38</v>
      </c>
      <c r="AD11" s="19" t="s">
        <v>38</v>
      </c>
      <c r="AE11" s="19" t="s">
        <v>34</v>
      </c>
      <c r="AF11" s="19" t="s">
        <v>35</v>
      </c>
    </row>
    <row r="12" spans="1:32" ht="15.75" customHeight="1" x14ac:dyDescent="0.3">
      <c r="A12" s="18">
        <v>44312.587152777778</v>
      </c>
      <c r="B12" s="19" t="s">
        <v>48</v>
      </c>
      <c r="C12" s="19" t="s">
        <v>35</v>
      </c>
      <c r="D12" s="19" t="s">
        <v>34</v>
      </c>
      <c r="E12" s="19" t="s">
        <v>33</v>
      </c>
      <c r="F12" s="19" t="s">
        <v>35</v>
      </c>
      <c r="G12" s="19" t="s">
        <v>33</v>
      </c>
      <c r="H12" s="19" t="s">
        <v>35</v>
      </c>
      <c r="I12" s="19" t="s">
        <v>34</v>
      </c>
      <c r="J12" s="19" t="s">
        <v>38</v>
      </c>
      <c r="K12" s="19" t="s">
        <v>33</v>
      </c>
      <c r="L12" s="19" t="s">
        <v>35</v>
      </c>
      <c r="M12" s="19" t="s">
        <v>33</v>
      </c>
      <c r="N12" s="19" t="s">
        <v>34</v>
      </c>
      <c r="O12" s="19" t="s">
        <v>33</v>
      </c>
      <c r="P12" s="19" t="s">
        <v>34</v>
      </c>
      <c r="Q12" s="19" t="s">
        <v>33</v>
      </c>
      <c r="R12" s="19" t="s">
        <v>35</v>
      </c>
      <c r="S12" s="19" t="s">
        <v>34</v>
      </c>
      <c r="T12" s="19" t="s">
        <v>34</v>
      </c>
      <c r="U12" s="19" t="s">
        <v>33</v>
      </c>
      <c r="V12" s="19" t="s">
        <v>33</v>
      </c>
      <c r="W12" s="19" t="s">
        <v>34</v>
      </c>
      <c r="X12" s="19" t="s">
        <v>34</v>
      </c>
      <c r="Y12" s="19" t="s">
        <v>33</v>
      </c>
      <c r="Z12" s="19" t="s">
        <v>34</v>
      </c>
      <c r="AA12" s="19" t="s">
        <v>34</v>
      </c>
      <c r="AB12" s="19" t="s">
        <v>35</v>
      </c>
      <c r="AC12" s="19" t="s">
        <v>38</v>
      </c>
      <c r="AD12" s="19" t="s">
        <v>33</v>
      </c>
      <c r="AE12" s="19" t="s">
        <v>34</v>
      </c>
      <c r="AF12" s="19" t="s">
        <v>35</v>
      </c>
    </row>
    <row r="13" spans="1:32" ht="15.75" customHeight="1" x14ac:dyDescent="0.3">
      <c r="A13" s="18">
        <v>44312.587361111109</v>
      </c>
      <c r="B13" s="19" t="s">
        <v>49</v>
      </c>
      <c r="C13" s="19" t="s">
        <v>33</v>
      </c>
      <c r="D13" s="19" t="s">
        <v>34</v>
      </c>
      <c r="E13" s="19" t="s">
        <v>35</v>
      </c>
      <c r="F13" s="19" t="s">
        <v>35</v>
      </c>
      <c r="G13" s="19" t="s">
        <v>33</v>
      </c>
      <c r="H13" s="19" t="s">
        <v>35</v>
      </c>
      <c r="I13" s="19" t="s">
        <v>38</v>
      </c>
      <c r="J13" s="19" t="s">
        <v>38</v>
      </c>
      <c r="K13" s="19" t="s">
        <v>35</v>
      </c>
      <c r="L13" s="19" t="s">
        <v>35</v>
      </c>
      <c r="M13" s="19" t="s">
        <v>33</v>
      </c>
      <c r="N13" s="19" t="s">
        <v>33</v>
      </c>
      <c r="O13" s="19" t="s">
        <v>33</v>
      </c>
      <c r="P13" s="19" t="s">
        <v>34</v>
      </c>
      <c r="Q13" s="19" t="s">
        <v>33</v>
      </c>
      <c r="R13" s="19" t="s">
        <v>33</v>
      </c>
      <c r="S13" s="19" t="s">
        <v>33</v>
      </c>
      <c r="T13" s="19" t="s">
        <v>34</v>
      </c>
      <c r="U13" s="19" t="s">
        <v>38</v>
      </c>
      <c r="V13" s="19" t="s">
        <v>33</v>
      </c>
      <c r="W13" s="19" t="s">
        <v>34</v>
      </c>
      <c r="X13" s="19" t="s">
        <v>34</v>
      </c>
      <c r="Y13" s="19" t="s">
        <v>33</v>
      </c>
      <c r="Z13" s="19" t="s">
        <v>34</v>
      </c>
      <c r="AA13" s="19" t="s">
        <v>34</v>
      </c>
      <c r="AB13" s="19" t="s">
        <v>35</v>
      </c>
      <c r="AC13" s="19" t="s">
        <v>38</v>
      </c>
      <c r="AD13" s="19" t="s">
        <v>35</v>
      </c>
      <c r="AE13" s="19" t="s">
        <v>33</v>
      </c>
      <c r="AF13" s="19" t="s">
        <v>35</v>
      </c>
    </row>
    <row r="14" spans="1:32" ht="15.75" customHeight="1" x14ac:dyDescent="0.3">
      <c r="A14" s="18">
        <v>44312.589062500003</v>
      </c>
      <c r="B14" s="19" t="s">
        <v>50</v>
      </c>
      <c r="C14" s="19" t="s">
        <v>34</v>
      </c>
      <c r="D14" s="19" t="s">
        <v>34</v>
      </c>
      <c r="E14" s="19" t="s">
        <v>34</v>
      </c>
      <c r="F14" s="19" t="s">
        <v>33</v>
      </c>
      <c r="G14" s="19" t="s">
        <v>34</v>
      </c>
      <c r="H14" s="19" t="s">
        <v>34</v>
      </c>
      <c r="I14" s="19" t="s">
        <v>35</v>
      </c>
      <c r="J14" s="19" t="s">
        <v>33</v>
      </c>
      <c r="K14" s="19" t="s">
        <v>34</v>
      </c>
      <c r="L14" s="19" t="s">
        <v>33</v>
      </c>
      <c r="M14" s="19" t="s">
        <v>33</v>
      </c>
      <c r="N14" s="19" t="s">
        <v>33</v>
      </c>
      <c r="O14" s="19" t="s">
        <v>33</v>
      </c>
      <c r="P14" s="19" t="s">
        <v>33</v>
      </c>
      <c r="Q14" s="19" t="s">
        <v>33</v>
      </c>
      <c r="R14" s="19" t="s">
        <v>33</v>
      </c>
      <c r="S14" s="19" t="s">
        <v>34</v>
      </c>
      <c r="T14" s="19" t="s">
        <v>33</v>
      </c>
      <c r="U14" s="19" t="s">
        <v>33</v>
      </c>
      <c r="V14" s="19" t="s">
        <v>34</v>
      </c>
      <c r="W14" s="19" t="s">
        <v>33</v>
      </c>
      <c r="X14" s="19" t="s">
        <v>33</v>
      </c>
      <c r="Y14" s="19" t="s">
        <v>34</v>
      </c>
      <c r="Z14" s="19" t="s">
        <v>33</v>
      </c>
      <c r="AA14" s="19" t="s">
        <v>33</v>
      </c>
      <c r="AB14" s="19" t="s">
        <v>33</v>
      </c>
      <c r="AC14" s="19" t="s">
        <v>33</v>
      </c>
      <c r="AD14" s="19" t="s">
        <v>34</v>
      </c>
      <c r="AE14" s="19" t="s">
        <v>33</v>
      </c>
      <c r="AF14" s="19" t="s">
        <v>38</v>
      </c>
    </row>
    <row r="15" spans="1:32" ht="15.75" customHeight="1" x14ac:dyDescent="0.3">
      <c r="A15" s="18">
        <v>44312.589131944442</v>
      </c>
      <c r="B15" s="19" t="s">
        <v>51</v>
      </c>
      <c r="C15" s="19" t="s">
        <v>35</v>
      </c>
      <c r="D15" s="19" t="s">
        <v>33</v>
      </c>
      <c r="E15" s="19" t="s">
        <v>33</v>
      </c>
      <c r="F15" s="19" t="s">
        <v>35</v>
      </c>
      <c r="G15" s="19" t="s">
        <v>33</v>
      </c>
      <c r="H15" s="19" t="s">
        <v>33</v>
      </c>
      <c r="I15" s="19" t="s">
        <v>35</v>
      </c>
      <c r="J15" s="19" t="s">
        <v>33</v>
      </c>
      <c r="K15" s="19" t="s">
        <v>34</v>
      </c>
      <c r="L15" s="19" t="s">
        <v>34</v>
      </c>
      <c r="M15" s="19" t="s">
        <v>33</v>
      </c>
      <c r="N15" s="19" t="s">
        <v>33</v>
      </c>
      <c r="O15" s="19" t="s">
        <v>33</v>
      </c>
      <c r="P15" s="19" t="s">
        <v>35</v>
      </c>
      <c r="Q15" s="19" t="s">
        <v>33</v>
      </c>
      <c r="R15" s="19" t="s">
        <v>33</v>
      </c>
      <c r="S15" s="19" t="s">
        <v>34</v>
      </c>
      <c r="T15" s="19" t="s">
        <v>33</v>
      </c>
      <c r="U15" s="19" t="s">
        <v>33</v>
      </c>
      <c r="V15" s="19" t="s">
        <v>34</v>
      </c>
      <c r="W15" s="19" t="s">
        <v>33</v>
      </c>
      <c r="X15" s="19" t="s">
        <v>33</v>
      </c>
      <c r="Y15" s="19" t="s">
        <v>34</v>
      </c>
      <c r="Z15" s="19" t="s">
        <v>34</v>
      </c>
      <c r="AA15" s="19" t="s">
        <v>35</v>
      </c>
      <c r="AB15" s="19" t="s">
        <v>35</v>
      </c>
      <c r="AC15" s="19" t="s">
        <v>34</v>
      </c>
      <c r="AD15" s="19" t="s">
        <v>33</v>
      </c>
      <c r="AE15" s="19" t="s">
        <v>33</v>
      </c>
      <c r="AF15" s="19" t="s">
        <v>33</v>
      </c>
    </row>
    <row r="16" spans="1:32" ht="15.75" customHeight="1" x14ac:dyDescent="0.3">
      <c r="A16" s="18">
        <v>44312.589236111111</v>
      </c>
      <c r="B16" s="19" t="s">
        <v>52</v>
      </c>
      <c r="C16" s="19" t="s">
        <v>33</v>
      </c>
      <c r="D16" s="19" t="s">
        <v>33</v>
      </c>
      <c r="E16" s="19" t="s">
        <v>35</v>
      </c>
      <c r="F16" s="19" t="s">
        <v>35</v>
      </c>
      <c r="G16" s="19" t="s">
        <v>33</v>
      </c>
      <c r="H16" s="19" t="s">
        <v>35</v>
      </c>
      <c r="I16" s="19" t="s">
        <v>33</v>
      </c>
      <c r="J16" s="19" t="s">
        <v>34</v>
      </c>
      <c r="K16" s="19" t="s">
        <v>33</v>
      </c>
      <c r="L16" s="19" t="s">
        <v>34</v>
      </c>
      <c r="M16" s="19" t="s">
        <v>33</v>
      </c>
      <c r="N16" s="19" t="s">
        <v>35</v>
      </c>
      <c r="O16" s="19" t="s">
        <v>34</v>
      </c>
      <c r="P16" s="19" t="s">
        <v>34</v>
      </c>
      <c r="Q16" s="19" t="s">
        <v>33</v>
      </c>
      <c r="R16" s="19" t="s">
        <v>35</v>
      </c>
      <c r="S16" s="19" t="s">
        <v>34</v>
      </c>
      <c r="T16" s="19" t="s">
        <v>34</v>
      </c>
      <c r="U16" s="19" t="s">
        <v>34</v>
      </c>
      <c r="V16" s="19" t="s">
        <v>33</v>
      </c>
      <c r="W16" s="19" t="s">
        <v>33</v>
      </c>
      <c r="X16" s="19" t="s">
        <v>33</v>
      </c>
      <c r="Y16" s="19" t="s">
        <v>34</v>
      </c>
      <c r="Z16" s="19" t="s">
        <v>35</v>
      </c>
      <c r="AA16" s="19" t="s">
        <v>35</v>
      </c>
      <c r="AB16" s="19" t="s">
        <v>35</v>
      </c>
      <c r="AC16" s="19" t="s">
        <v>34</v>
      </c>
      <c r="AD16" s="19" t="s">
        <v>34</v>
      </c>
      <c r="AE16" s="19" t="s">
        <v>38</v>
      </c>
      <c r="AF16" s="19" t="s">
        <v>33</v>
      </c>
    </row>
    <row r="17" spans="1:32" ht="15.75" customHeight="1" x14ac:dyDescent="0.3">
      <c r="A17" s="18">
        <v>44312.590416666666</v>
      </c>
      <c r="B17" s="19" t="s">
        <v>53</v>
      </c>
      <c r="C17" s="19" t="s">
        <v>34</v>
      </c>
      <c r="D17" s="19" t="s">
        <v>33</v>
      </c>
      <c r="E17" s="19" t="s">
        <v>33</v>
      </c>
      <c r="F17" s="19" t="s">
        <v>34</v>
      </c>
      <c r="G17" s="19" t="s">
        <v>34</v>
      </c>
      <c r="H17" s="19" t="s">
        <v>35</v>
      </c>
      <c r="I17" s="19" t="s">
        <v>34</v>
      </c>
      <c r="J17" s="19" t="s">
        <v>33</v>
      </c>
      <c r="K17" s="19" t="s">
        <v>34</v>
      </c>
      <c r="L17" s="19" t="s">
        <v>34</v>
      </c>
      <c r="M17" s="19" t="s">
        <v>33</v>
      </c>
      <c r="N17" s="19" t="s">
        <v>35</v>
      </c>
      <c r="O17" s="19" t="s">
        <v>34</v>
      </c>
      <c r="P17" s="19" t="s">
        <v>35</v>
      </c>
      <c r="Q17" s="19" t="s">
        <v>34</v>
      </c>
      <c r="R17" s="19" t="s">
        <v>35</v>
      </c>
      <c r="S17" s="19" t="s">
        <v>34</v>
      </c>
      <c r="T17" s="19" t="s">
        <v>35</v>
      </c>
      <c r="U17" s="19" t="s">
        <v>38</v>
      </c>
      <c r="V17" s="19" t="s">
        <v>38</v>
      </c>
      <c r="W17" s="19" t="s">
        <v>34</v>
      </c>
      <c r="X17" s="19" t="s">
        <v>33</v>
      </c>
      <c r="Y17" s="19" t="s">
        <v>34</v>
      </c>
      <c r="Z17" s="19" t="s">
        <v>34</v>
      </c>
      <c r="AA17" s="19" t="s">
        <v>33</v>
      </c>
      <c r="AB17" s="19" t="s">
        <v>35</v>
      </c>
      <c r="AC17" s="19" t="s">
        <v>34</v>
      </c>
      <c r="AD17" s="19" t="s">
        <v>33</v>
      </c>
      <c r="AE17" s="19" t="s">
        <v>33</v>
      </c>
      <c r="AF17" s="19" t="s">
        <v>35</v>
      </c>
    </row>
    <row r="18" spans="1:32" ht="15.75" customHeight="1" x14ac:dyDescent="0.3">
      <c r="A18" s="18">
        <v>44312.593784722223</v>
      </c>
      <c r="B18" s="19" t="s">
        <v>114</v>
      </c>
      <c r="C18" s="19" t="s">
        <v>35</v>
      </c>
      <c r="D18" s="19" t="s">
        <v>34</v>
      </c>
      <c r="E18" s="19" t="s">
        <v>33</v>
      </c>
      <c r="F18" s="19" t="s">
        <v>35</v>
      </c>
      <c r="G18" s="19" t="s">
        <v>33</v>
      </c>
      <c r="H18" s="19" t="s">
        <v>35</v>
      </c>
      <c r="I18" s="19" t="s">
        <v>33</v>
      </c>
      <c r="J18" s="19" t="s">
        <v>34</v>
      </c>
      <c r="K18" s="19" t="s">
        <v>33</v>
      </c>
      <c r="L18" s="19" t="s">
        <v>33</v>
      </c>
      <c r="M18" s="19" t="s">
        <v>33</v>
      </c>
      <c r="N18" s="19" t="s">
        <v>33</v>
      </c>
      <c r="O18" s="19" t="s">
        <v>34</v>
      </c>
      <c r="P18" s="19" t="s">
        <v>38</v>
      </c>
      <c r="Q18" s="19" t="s">
        <v>33</v>
      </c>
      <c r="R18" s="19" t="s">
        <v>33</v>
      </c>
      <c r="S18" s="19" t="s">
        <v>34</v>
      </c>
      <c r="T18" s="19" t="s">
        <v>35</v>
      </c>
      <c r="U18" s="19" t="s">
        <v>33</v>
      </c>
      <c r="V18" s="19" t="s">
        <v>34</v>
      </c>
      <c r="W18" s="19" t="s">
        <v>34</v>
      </c>
      <c r="X18" s="19" t="s">
        <v>33</v>
      </c>
      <c r="Y18" s="19" t="s">
        <v>33</v>
      </c>
      <c r="Z18" s="19" t="s">
        <v>34</v>
      </c>
      <c r="AA18" s="19" t="s">
        <v>33</v>
      </c>
      <c r="AB18" s="19" t="s">
        <v>35</v>
      </c>
      <c r="AC18" s="19" t="s">
        <v>33</v>
      </c>
      <c r="AD18" s="19" t="s">
        <v>33</v>
      </c>
      <c r="AE18" s="19" t="s">
        <v>34</v>
      </c>
      <c r="AF18" s="19" t="s">
        <v>40</v>
      </c>
    </row>
    <row r="19" spans="1:32" ht="15.75" customHeight="1" x14ac:dyDescent="0.3">
      <c r="A19" s="18">
        <v>44312.594305555554</v>
      </c>
      <c r="B19" s="19" t="s">
        <v>115</v>
      </c>
      <c r="C19" s="19" t="s">
        <v>35</v>
      </c>
      <c r="D19" s="19" t="s">
        <v>34</v>
      </c>
      <c r="E19" s="19" t="s">
        <v>34</v>
      </c>
      <c r="F19" s="19" t="s">
        <v>35</v>
      </c>
      <c r="G19" s="19" t="s">
        <v>33</v>
      </c>
      <c r="H19" s="19" t="s">
        <v>35</v>
      </c>
      <c r="I19" s="19" t="s">
        <v>34</v>
      </c>
      <c r="J19" s="19" t="s">
        <v>35</v>
      </c>
      <c r="K19" s="19" t="s">
        <v>33</v>
      </c>
      <c r="L19" s="19" t="s">
        <v>35</v>
      </c>
      <c r="M19" s="19" t="s">
        <v>33</v>
      </c>
      <c r="N19" s="19" t="s">
        <v>35</v>
      </c>
      <c r="O19" s="19" t="s">
        <v>33</v>
      </c>
      <c r="P19" s="19" t="s">
        <v>33</v>
      </c>
      <c r="Q19" s="19" t="s">
        <v>35</v>
      </c>
      <c r="R19" s="19" t="s">
        <v>33</v>
      </c>
      <c r="S19" s="19" t="s">
        <v>34</v>
      </c>
      <c r="T19" s="19" t="s">
        <v>33</v>
      </c>
      <c r="U19" s="19" t="s">
        <v>35</v>
      </c>
      <c r="V19" s="19" t="s">
        <v>33</v>
      </c>
      <c r="W19" s="19" t="s">
        <v>35</v>
      </c>
      <c r="X19" s="19" t="s">
        <v>35</v>
      </c>
      <c r="Y19" s="19" t="s">
        <v>34</v>
      </c>
      <c r="Z19" s="19" t="s">
        <v>35</v>
      </c>
      <c r="AA19" s="19" t="s">
        <v>34</v>
      </c>
      <c r="AB19" s="19" t="s">
        <v>35</v>
      </c>
      <c r="AC19" s="19" t="s">
        <v>33</v>
      </c>
      <c r="AD19" s="19" t="s">
        <v>33</v>
      </c>
      <c r="AE19" s="19" t="s">
        <v>33</v>
      </c>
      <c r="AF19" s="19" t="s">
        <v>35</v>
      </c>
    </row>
    <row r="20" spans="1:32" ht="15.75" customHeight="1" x14ac:dyDescent="0.3">
      <c r="A20" s="18">
        <v>44312.594675925924</v>
      </c>
      <c r="B20" s="19" t="s">
        <v>116</v>
      </c>
      <c r="C20" s="19" t="s">
        <v>33</v>
      </c>
      <c r="D20" s="19" t="s">
        <v>33</v>
      </c>
      <c r="E20" s="19" t="s">
        <v>34</v>
      </c>
      <c r="F20" s="19" t="s">
        <v>35</v>
      </c>
      <c r="G20" s="19" t="s">
        <v>33</v>
      </c>
      <c r="H20" s="19" t="s">
        <v>45</v>
      </c>
      <c r="I20" s="19" t="s">
        <v>33</v>
      </c>
      <c r="J20" s="19" t="s">
        <v>38</v>
      </c>
      <c r="K20" s="19" t="s">
        <v>45</v>
      </c>
      <c r="L20" s="19" t="s">
        <v>33</v>
      </c>
      <c r="M20" s="19" t="s">
        <v>33</v>
      </c>
      <c r="N20" s="19" t="s">
        <v>33</v>
      </c>
      <c r="O20" s="19" t="s">
        <v>34</v>
      </c>
      <c r="P20" s="19" t="s">
        <v>35</v>
      </c>
      <c r="Q20" s="19" t="s">
        <v>45</v>
      </c>
      <c r="R20" s="19" t="s">
        <v>35</v>
      </c>
      <c r="S20" s="19" t="s">
        <v>34</v>
      </c>
      <c r="T20" s="19" t="s">
        <v>45</v>
      </c>
      <c r="U20" s="19" t="s">
        <v>33</v>
      </c>
      <c r="V20" s="19" t="s">
        <v>34</v>
      </c>
      <c r="W20" s="19" t="s">
        <v>38</v>
      </c>
      <c r="X20" s="19" t="s">
        <v>33</v>
      </c>
      <c r="Y20" s="19" t="s">
        <v>34</v>
      </c>
      <c r="Z20" s="19" t="s">
        <v>34</v>
      </c>
      <c r="AA20" s="19" t="s">
        <v>35</v>
      </c>
      <c r="AB20" s="19" t="s">
        <v>45</v>
      </c>
      <c r="AC20" s="19" t="s">
        <v>33</v>
      </c>
      <c r="AD20" s="19" t="s">
        <v>33</v>
      </c>
      <c r="AE20" s="19" t="s">
        <v>33</v>
      </c>
      <c r="AF20" s="19" t="s">
        <v>33</v>
      </c>
    </row>
    <row r="21" spans="1:32" ht="15.75" customHeight="1" x14ac:dyDescent="0.3">
      <c r="A21" s="18">
        <v>44312.597627314812</v>
      </c>
      <c r="B21" s="19" t="s">
        <v>117</v>
      </c>
      <c r="C21" s="19" t="s">
        <v>33</v>
      </c>
      <c r="D21" s="19" t="s">
        <v>38</v>
      </c>
      <c r="E21" s="19" t="s">
        <v>33</v>
      </c>
      <c r="F21" s="19" t="s">
        <v>33</v>
      </c>
      <c r="G21" s="19" t="s">
        <v>35</v>
      </c>
      <c r="H21" s="19" t="s">
        <v>33</v>
      </c>
      <c r="I21" s="19" t="s">
        <v>33</v>
      </c>
      <c r="J21" s="19" t="s">
        <v>34</v>
      </c>
      <c r="K21" s="19" t="s">
        <v>33</v>
      </c>
      <c r="L21" s="19" t="s">
        <v>33</v>
      </c>
      <c r="M21" s="19" t="s">
        <v>35</v>
      </c>
      <c r="N21" s="19" t="s">
        <v>35</v>
      </c>
      <c r="O21" s="19" t="s">
        <v>33</v>
      </c>
      <c r="P21" s="19" t="s">
        <v>34</v>
      </c>
      <c r="Q21" s="19" t="s">
        <v>33</v>
      </c>
      <c r="R21" s="19" t="s">
        <v>35</v>
      </c>
      <c r="S21" s="19" t="s">
        <v>33</v>
      </c>
      <c r="T21" s="19" t="s">
        <v>34</v>
      </c>
      <c r="U21" s="19" t="s">
        <v>34</v>
      </c>
      <c r="V21" s="19" t="s">
        <v>34</v>
      </c>
      <c r="W21" s="19" t="s">
        <v>33</v>
      </c>
      <c r="X21" s="19" t="s">
        <v>34</v>
      </c>
      <c r="Y21" s="19" t="s">
        <v>35</v>
      </c>
      <c r="Z21" s="19" t="s">
        <v>34</v>
      </c>
      <c r="AA21" s="19" t="s">
        <v>34</v>
      </c>
      <c r="AB21" s="19" t="s">
        <v>35</v>
      </c>
      <c r="AC21" s="19" t="s">
        <v>38</v>
      </c>
      <c r="AD21" s="19" t="s">
        <v>33</v>
      </c>
      <c r="AE21" s="19" t="s">
        <v>33</v>
      </c>
      <c r="AF21" s="19" t="s">
        <v>35</v>
      </c>
    </row>
    <row r="22" spans="1:32" ht="15.75" customHeight="1" x14ac:dyDescent="0.3">
      <c r="A22" s="18">
        <v>44312.59847222222</v>
      </c>
      <c r="B22" s="19" t="s">
        <v>118</v>
      </c>
      <c r="C22" s="19" t="s">
        <v>34</v>
      </c>
      <c r="D22" s="19" t="s">
        <v>34</v>
      </c>
      <c r="E22" s="19" t="s">
        <v>33</v>
      </c>
      <c r="F22" s="19" t="s">
        <v>35</v>
      </c>
      <c r="G22" s="19" t="s">
        <v>35</v>
      </c>
      <c r="H22" s="19" t="s">
        <v>35</v>
      </c>
      <c r="I22" s="19" t="s">
        <v>34</v>
      </c>
      <c r="J22" s="19" t="s">
        <v>34</v>
      </c>
      <c r="K22" s="19" t="s">
        <v>35</v>
      </c>
      <c r="L22" s="19" t="s">
        <v>33</v>
      </c>
      <c r="M22" s="19" t="s">
        <v>33</v>
      </c>
      <c r="N22" s="19" t="s">
        <v>33</v>
      </c>
      <c r="O22" s="19" t="s">
        <v>33</v>
      </c>
      <c r="P22" s="19" t="s">
        <v>33</v>
      </c>
      <c r="Q22" s="19" t="s">
        <v>33</v>
      </c>
      <c r="R22" s="19" t="s">
        <v>33</v>
      </c>
      <c r="S22" s="19" t="s">
        <v>34</v>
      </c>
      <c r="T22" s="19" t="s">
        <v>38</v>
      </c>
      <c r="U22" s="19" t="s">
        <v>34</v>
      </c>
      <c r="V22" s="19" t="s">
        <v>33</v>
      </c>
      <c r="W22" s="19" t="s">
        <v>34</v>
      </c>
      <c r="X22" s="19" t="s">
        <v>34</v>
      </c>
      <c r="Y22" s="19" t="s">
        <v>33</v>
      </c>
      <c r="Z22" s="19" t="s">
        <v>34</v>
      </c>
      <c r="AA22" s="19" t="s">
        <v>34</v>
      </c>
      <c r="AB22" s="19" t="s">
        <v>35</v>
      </c>
      <c r="AC22" s="19" t="s">
        <v>38</v>
      </c>
      <c r="AD22" s="19" t="s">
        <v>124</v>
      </c>
      <c r="AE22" s="19" t="s">
        <v>34</v>
      </c>
      <c r="AF22" s="19" t="s">
        <v>35</v>
      </c>
    </row>
    <row r="23" spans="1:32" ht="15.75" customHeight="1" x14ac:dyDescent="0.3">
      <c r="A23" s="18">
        <v>44312.603761574072</v>
      </c>
      <c r="B23" s="19" t="s">
        <v>119</v>
      </c>
      <c r="C23" s="19" t="s">
        <v>35</v>
      </c>
      <c r="D23" s="19" t="s">
        <v>34</v>
      </c>
      <c r="E23" s="19" t="s">
        <v>33</v>
      </c>
      <c r="F23" s="19" t="s">
        <v>35</v>
      </c>
      <c r="G23" s="19" t="s">
        <v>33</v>
      </c>
      <c r="H23" s="19" t="s">
        <v>35</v>
      </c>
      <c r="I23" s="19" t="s">
        <v>34</v>
      </c>
      <c r="J23" s="19" t="s">
        <v>38</v>
      </c>
      <c r="K23" s="19" t="s">
        <v>33</v>
      </c>
      <c r="L23" s="19" t="s">
        <v>35</v>
      </c>
      <c r="M23" s="19" t="s">
        <v>33</v>
      </c>
      <c r="N23" s="19" t="s">
        <v>34</v>
      </c>
      <c r="O23" s="19" t="s">
        <v>33</v>
      </c>
      <c r="P23" s="19" t="s">
        <v>34</v>
      </c>
      <c r="Q23" s="19" t="s">
        <v>33</v>
      </c>
      <c r="R23" s="19" t="s">
        <v>35</v>
      </c>
      <c r="S23" s="19" t="s">
        <v>34</v>
      </c>
      <c r="T23" s="19" t="s">
        <v>34</v>
      </c>
      <c r="U23" s="19" t="s">
        <v>33</v>
      </c>
      <c r="V23" s="19" t="s">
        <v>33</v>
      </c>
      <c r="W23" s="19" t="s">
        <v>34</v>
      </c>
      <c r="X23" s="19" t="s">
        <v>34</v>
      </c>
      <c r="Y23" s="19" t="s">
        <v>33</v>
      </c>
      <c r="Z23" s="19" t="s">
        <v>34</v>
      </c>
      <c r="AA23" s="19" t="s">
        <v>34</v>
      </c>
      <c r="AB23" s="19" t="s">
        <v>35</v>
      </c>
      <c r="AC23" s="19" t="s">
        <v>38</v>
      </c>
      <c r="AD23" s="19" t="s">
        <v>33</v>
      </c>
      <c r="AE23" s="19" t="s">
        <v>34</v>
      </c>
      <c r="AF23" s="19" t="s">
        <v>35</v>
      </c>
    </row>
    <row r="24" spans="1:32" ht="15.75" customHeight="1" x14ac:dyDescent="0.3">
      <c r="A24" s="18">
        <v>44312.603958333333</v>
      </c>
      <c r="B24" s="17" t="s">
        <v>121</v>
      </c>
      <c r="C24" s="19" t="s">
        <v>33</v>
      </c>
      <c r="D24" s="19" t="s">
        <v>34</v>
      </c>
      <c r="E24" s="19" t="s">
        <v>35</v>
      </c>
      <c r="F24" s="19" t="s">
        <v>35</v>
      </c>
      <c r="G24" s="19" t="s">
        <v>33</v>
      </c>
      <c r="H24" s="19" t="s">
        <v>35</v>
      </c>
      <c r="I24" s="19" t="s">
        <v>38</v>
      </c>
      <c r="J24" s="19" t="s">
        <v>38</v>
      </c>
      <c r="K24" s="19" t="s">
        <v>35</v>
      </c>
      <c r="L24" s="19" t="s">
        <v>35</v>
      </c>
      <c r="M24" s="19" t="s">
        <v>33</v>
      </c>
      <c r="N24" s="19" t="s">
        <v>33</v>
      </c>
      <c r="O24" s="19" t="s">
        <v>33</v>
      </c>
      <c r="P24" s="19" t="s">
        <v>34</v>
      </c>
      <c r="Q24" s="19" t="s">
        <v>33</v>
      </c>
      <c r="R24" s="19" t="s">
        <v>33</v>
      </c>
      <c r="S24" s="19" t="s">
        <v>34</v>
      </c>
      <c r="T24" s="19" t="s">
        <v>34</v>
      </c>
      <c r="U24" s="19" t="s">
        <v>38</v>
      </c>
      <c r="V24" s="19" t="s">
        <v>33</v>
      </c>
      <c r="W24" s="19" t="s">
        <v>34</v>
      </c>
      <c r="X24" s="19" t="s">
        <v>38</v>
      </c>
      <c r="Y24" s="19" t="s">
        <v>33</v>
      </c>
      <c r="Z24" s="19" t="s">
        <v>34</v>
      </c>
      <c r="AA24" s="19" t="s">
        <v>34</v>
      </c>
      <c r="AB24" s="19" t="s">
        <v>35</v>
      </c>
      <c r="AC24" s="19" t="s">
        <v>38</v>
      </c>
      <c r="AD24" s="19" t="s">
        <v>35</v>
      </c>
      <c r="AE24" s="19" t="s">
        <v>34</v>
      </c>
      <c r="AF24" s="19" t="s">
        <v>35</v>
      </c>
    </row>
    <row r="25" spans="1:32" ht="15.75" customHeight="1" x14ac:dyDescent="0.3">
      <c r="A25" s="18">
        <v>44312.605127314811</v>
      </c>
      <c r="B25" s="17" t="s">
        <v>122</v>
      </c>
      <c r="C25" s="19" t="s">
        <v>35</v>
      </c>
      <c r="D25" s="19" t="s">
        <v>34</v>
      </c>
      <c r="E25" s="19" t="s">
        <v>34</v>
      </c>
      <c r="F25" s="19" t="s">
        <v>33</v>
      </c>
      <c r="G25" s="19" t="s">
        <v>33</v>
      </c>
      <c r="H25" s="19" t="s">
        <v>34</v>
      </c>
      <c r="I25" s="19" t="s">
        <v>34</v>
      </c>
      <c r="J25" s="19" t="s">
        <v>33</v>
      </c>
      <c r="K25" s="19" t="s">
        <v>34</v>
      </c>
      <c r="L25" s="19" t="s">
        <v>33</v>
      </c>
      <c r="M25" s="19" t="s">
        <v>123</v>
      </c>
      <c r="N25" s="19" t="s">
        <v>33</v>
      </c>
      <c r="O25" s="19" t="s">
        <v>33</v>
      </c>
      <c r="P25" s="19" t="s">
        <v>33</v>
      </c>
      <c r="Q25" s="19" t="s">
        <v>33</v>
      </c>
      <c r="R25" s="19" t="s">
        <v>33</v>
      </c>
      <c r="S25" s="19" t="s">
        <v>34</v>
      </c>
      <c r="T25" s="19" t="s">
        <v>33</v>
      </c>
      <c r="U25" s="19" t="s">
        <v>34</v>
      </c>
      <c r="V25" s="19" t="s">
        <v>34</v>
      </c>
      <c r="W25" s="19" t="s">
        <v>33</v>
      </c>
      <c r="X25" s="19" t="s">
        <v>33</v>
      </c>
      <c r="Y25" s="19" t="s">
        <v>34</v>
      </c>
      <c r="Z25" s="19" t="s">
        <v>34</v>
      </c>
      <c r="AA25" s="19" t="s">
        <v>33</v>
      </c>
      <c r="AB25" s="19" t="s">
        <v>33</v>
      </c>
      <c r="AC25" s="19" t="s">
        <v>33</v>
      </c>
      <c r="AD25" s="19" t="s">
        <v>35</v>
      </c>
      <c r="AE25" s="19" t="s">
        <v>33</v>
      </c>
      <c r="AF25" s="19" t="s">
        <v>38</v>
      </c>
    </row>
    <row r="26" spans="1:32" ht="15.75" customHeight="1" x14ac:dyDescent="0.3">
      <c r="A26" s="18">
        <v>44312.606157407405</v>
      </c>
      <c r="B26" s="17" t="s">
        <v>120</v>
      </c>
      <c r="C26" s="19" t="s">
        <v>35</v>
      </c>
      <c r="D26" s="19" t="s">
        <v>33</v>
      </c>
      <c r="E26" s="19" t="s">
        <v>33</v>
      </c>
      <c r="F26" s="19" t="s">
        <v>35</v>
      </c>
      <c r="G26" s="19" t="s">
        <v>33</v>
      </c>
      <c r="H26" s="19" t="s">
        <v>35</v>
      </c>
      <c r="I26" s="19" t="s">
        <v>35</v>
      </c>
      <c r="J26" s="19" t="s">
        <v>38</v>
      </c>
      <c r="K26" s="19" t="s">
        <v>34</v>
      </c>
      <c r="L26" s="19" t="s">
        <v>33</v>
      </c>
      <c r="M26" s="19" t="s">
        <v>33</v>
      </c>
      <c r="N26" s="19" t="s">
        <v>33</v>
      </c>
      <c r="O26" s="19" t="s">
        <v>33</v>
      </c>
      <c r="P26" s="19" t="s">
        <v>35</v>
      </c>
      <c r="Q26" s="19" t="s">
        <v>33</v>
      </c>
      <c r="R26" s="19" t="s">
        <v>33</v>
      </c>
      <c r="S26" s="19" t="s">
        <v>34</v>
      </c>
      <c r="T26" s="19" t="s">
        <v>33</v>
      </c>
      <c r="U26" s="19" t="s">
        <v>33</v>
      </c>
      <c r="V26" s="19" t="s">
        <v>33</v>
      </c>
      <c r="W26" s="19" t="s">
        <v>33</v>
      </c>
      <c r="X26" s="19" t="s">
        <v>38</v>
      </c>
      <c r="Y26" s="19" t="s">
        <v>34</v>
      </c>
      <c r="Z26" s="19" t="s">
        <v>34</v>
      </c>
      <c r="AA26" s="19" t="s">
        <v>35</v>
      </c>
      <c r="AB26" s="19" t="s">
        <v>35</v>
      </c>
      <c r="AC26" s="19" t="s">
        <v>34</v>
      </c>
      <c r="AD26" s="19" t="s">
        <v>33</v>
      </c>
      <c r="AE26" s="19" t="s">
        <v>33</v>
      </c>
      <c r="AF26" s="19" t="s">
        <v>33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08F93-5280-4404-AC2D-21908F2460ED}">
  <dimension ref="B1:AT76"/>
  <sheetViews>
    <sheetView topLeftCell="AM33" workbookViewId="0">
      <selection activeCell="C4" sqref="C4:AG28"/>
    </sheetView>
  </sheetViews>
  <sheetFormatPr defaultRowHeight="12.5" x14ac:dyDescent="0.25"/>
  <cols>
    <col min="1" max="1" width="8.7265625" style="2"/>
    <col min="2" max="2" width="11.26953125" style="2" customWidth="1"/>
    <col min="3" max="6" width="8.7265625" style="2"/>
    <col min="7" max="7" width="14.08984375" style="2" customWidth="1"/>
    <col min="8" max="14" width="8.7265625" style="2"/>
    <col min="15" max="15" width="15.36328125" style="2" customWidth="1"/>
    <col min="16" max="17" width="8.7265625" style="2"/>
    <col min="18" max="18" width="14.81640625" style="2" customWidth="1"/>
    <col min="19" max="22" width="8.7265625" style="2"/>
    <col min="23" max="23" width="14.453125" style="2" customWidth="1"/>
    <col min="24" max="25" width="8.7265625" style="2"/>
    <col min="26" max="26" width="16.54296875" style="2" customWidth="1"/>
    <col min="27" max="30" width="8.7265625" style="2"/>
    <col min="31" max="31" width="15.1796875" style="2" customWidth="1"/>
    <col min="32" max="32" width="8.7265625" style="2"/>
    <col min="33" max="33" width="9.7265625" style="2" customWidth="1"/>
    <col min="34" max="34" width="10" style="2" customWidth="1"/>
    <col min="35" max="35" width="19.6328125" style="2" customWidth="1"/>
    <col min="36" max="36" width="13.81640625" style="2" customWidth="1"/>
    <col min="37" max="37" width="10.7265625" style="2" customWidth="1"/>
    <col min="38" max="38" width="8.7265625" style="2"/>
    <col min="39" max="39" width="23.36328125" style="2" customWidth="1"/>
    <col min="40" max="43" width="8.7265625" style="2"/>
    <col min="44" max="44" width="11" style="2" customWidth="1"/>
    <col min="45" max="16384" width="8.7265625" style="2"/>
  </cols>
  <sheetData>
    <row r="1" spans="2:3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3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3" x14ac:dyDescent="0.25">
      <c r="B3" s="3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 t="s">
        <v>54</v>
      </c>
    </row>
    <row r="4" spans="2:33" x14ac:dyDescent="0.25">
      <c r="B4" s="4" t="s">
        <v>55</v>
      </c>
      <c r="C4" s="23">
        <v>2</v>
      </c>
      <c r="D4" s="23">
        <v>2</v>
      </c>
      <c r="E4" s="23">
        <v>3</v>
      </c>
      <c r="F4" s="23">
        <v>1</v>
      </c>
      <c r="G4" s="23">
        <v>2</v>
      </c>
      <c r="H4" s="23">
        <v>1</v>
      </c>
      <c r="I4" s="23">
        <v>3</v>
      </c>
      <c r="J4" s="23">
        <v>2</v>
      </c>
      <c r="K4" s="23">
        <v>2</v>
      </c>
      <c r="L4" s="23">
        <v>3</v>
      </c>
      <c r="M4" s="23">
        <v>4</v>
      </c>
      <c r="N4" s="23">
        <v>2</v>
      </c>
      <c r="O4" s="23">
        <v>1</v>
      </c>
      <c r="P4" s="23">
        <v>4</v>
      </c>
      <c r="Q4" s="23">
        <v>1</v>
      </c>
      <c r="R4" s="23">
        <v>2</v>
      </c>
      <c r="S4" s="23">
        <v>3</v>
      </c>
      <c r="T4" s="23">
        <v>2</v>
      </c>
      <c r="U4" s="23">
        <v>4</v>
      </c>
      <c r="V4" s="23">
        <v>1</v>
      </c>
      <c r="W4" s="23">
        <v>3</v>
      </c>
      <c r="X4" s="23">
        <v>3</v>
      </c>
      <c r="Y4" s="23">
        <v>2</v>
      </c>
      <c r="Z4" s="23">
        <v>2</v>
      </c>
      <c r="AA4" s="23">
        <v>2</v>
      </c>
      <c r="AB4" s="23">
        <v>1</v>
      </c>
      <c r="AC4" s="23">
        <v>4</v>
      </c>
      <c r="AD4" s="23">
        <v>1</v>
      </c>
      <c r="AE4" s="23">
        <v>4</v>
      </c>
      <c r="AF4" s="23">
        <v>2</v>
      </c>
      <c r="AG4" s="23">
        <f>SUM(C4:AF4)</f>
        <v>69</v>
      </c>
    </row>
    <row r="5" spans="2:33" x14ac:dyDescent="0.25">
      <c r="B5" s="4" t="s">
        <v>56</v>
      </c>
      <c r="C5" s="23">
        <v>1</v>
      </c>
      <c r="D5" s="23">
        <v>2</v>
      </c>
      <c r="E5" s="23">
        <v>1</v>
      </c>
      <c r="F5" s="23">
        <v>1</v>
      </c>
      <c r="G5" s="23">
        <v>1</v>
      </c>
      <c r="H5" s="23">
        <v>3</v>
      </c>
      <c r="I5" s="23">
        <v>4</v>
      </c>
      <c r="J5" s="23">
        <v>4</v>
      </c>
      <c r="K5" s="23">
        <v>3</v>
      </c>
      <c r="L5" s="23">
        <v>1</v>
      </c>
      <c r="M5" s="23">
        <v>4</v>
      </c>
      <c r="N5" s="23">
        <v>2</v>
      </c>
      <c r="O5" s="23">
        <v>1</v>
      </c>
      <c r="P5" s="23">
        <v>4</v>
      </c>
      <c r="Q5" s="23">
        <v>1</v>
      </c>
      <c r="R5" s="23">
        <v>1</v>
      </c>
      <c r="S5" s="23">
        <v>3</v>
      </c>
      <c r="T5" s="23">
        <v>3</v>
      </c>
      <c r="U5" s="23">
        <v>3</v>
      </c>
      <c r="V5" s="23">
        <v>3</v>
      </c>
      <c r="W5" s="23">
        <v>4</v>
      </c>
      <c r="X5" s="23">
        <v>4</v>
      </c>
      <c r="Y5" s="23">
        <v>3</v>
      </c>
      <c r="Z5" s="23">
        <v>3</v>
      </c>
      <c r="AA5" s="23">
        <v>4</v>
      </c>
      <c r="AB5" s="23">
        <v>1</v>
      </c>
      <c r="AC5" s="23">
        <v>2</v>
      </c>
      <c r="AD5" s="23">
        <v>2</v>
      </c>
      <c r="AE5" s="23">
        <v>3</v>
      </c>
      <c r="AF5" s="23">
        <v>3</v>
      </c>
      <c r="AG5" s="23">
        <f t="shared" ref="AG5:AG28" si="0">SUM(C5:AF5)</f>
        <v>75</v>
      </c>
    </row>
    <row r="6" spans="2:33" ht="14" x14ac:dyDescent="0.3">
      <c r="B6" s="4" t="s">
        <v>57</v>
      </c>
      <c r="C6" s="23">
        <v>1</v>
      </c>
      <c r="D6" s="24">
        <v>4</v>
      </c>
      <c r="E6" s="23">
        <v>4</v>
      </c>
      <c r="F6" s="23">
        <v>4</v>
      </c>
      <c r="G6" s="23">
        <v>1</v>
      </c>
      <c r="H6" s="23">
        <v>4</v>
      </c>
      <c r="I6" s="23">
        <v>1</v>
      </c>
      <c r="J6" s="23">
        <v>4</v>
      </c>
      <c r="K6" s="23">
        <v>4</v>
      </c>
      <c r="L6" s="23">
        <v>1</v>
      </c>
      <c r="M6" s="23">
        <v>4</v>
      </c>
      <c r="N6" s="23">
        <v>2</v>
      </c>
      <c r="O6" s="23">
        <v>1</v>
      </c>
      <c r="P6" s="23">
        <v>4</v>
      </c>
      <c r="Q6" s="23">
        <v>1</v>
      </c>
      <c r="R6" s="23">
        <v>4</v>
      </c>
      <c r="S6" s="23">
        <v>4</v>
      </c>
      <c r="T6" s="23">
        <v>4</v>
      </c>
      <c r="U6" s="23">
        <v>3</v>
      </c>
      <c r="V6" s="23">
        <v>4</v>
      </c>
      <c r="W6" s="23">
        <v>4</v>
      </c>
      <c r="X6" s="23">
        <v>4</v>
      </c>
      <c r="Y6" s="23">
        <v>4</v>
      </c>
      <c r="Z6" s="23">
        <v>4</v>
      </c>
      <c r="AA6" s="23">
        <v>4</v>
      </c>
      <c r="AB6" s="23">
        <v>1</v>
      </c>
      <c r="AC6" s="23">
        <v>4</v>
      </c>
      <c r="AD6" s="23">
        <v>1</v>
      </c>
      <c r="AE6" s="23">
        <v>4</v>
      </c>
      <c r="AF6" s="23">
        <v>1</v>
      </c>
      <c r="AG6" s="23">
        <f t="shared" si="0"/>
        <v>90</v>
      </c>
    </row>
    <row r="7" spans="2:33" x14ac:dyDescent="0.25">
      <c r="B7" s="4" t="s">
        <v>58</v>
      </c>
      <c r="C7" s="23">
        <v>2</v>
      </c>
      <c r="D7" s="23">
        <v>2</v>
      </c>
      <c r="E7" s="23">
        <v>3</v>
      </c>
      <c r="F7" s="23">
        <v>1</v>
      </c>
      <c r="G7" s="23">
        <v>2</v>
      </c>
      <c r="H7" s="23">
        <v>2</v>
      </c>
      <c r="I7" s="23">
        <v>3</v>
      </c>
      <c r="J7" s="23">
        <v>3</v>
      </c>
      <c r="K7" s="23">
        <v>2</v>
      </c>
      <c r="L7" s="23">
        <v>2</v>
      </c>
      <c r="M7" s="23">
        <v>3</v>
      </c>
      <c r="N7" s="23">
        <v>2</v>
      </c>
      <c r="O7" s="23">
        <v>2</v>
      </c>
      <c r="P7" s="23">
        <v>3</v>
      </c>
      <c r="Q7" s="23">
        <v>2</v>
      </c>
      <c r="R7" s="23">
        <v>2</v>
      </c>
      <c r="S7" s="23">
        <v>2</v>
      </c>
      <c r="T7" s="23">
        <v>4</v>
      </c>
      <c r="U7" s="23">
        <v>3</v>
      </c>
      <c r="V7" s="23">
        <v>3</v>
      </c>
      <c r="W7" s="23">
        <v>2</v>
      </c>
      <c r="X7" s="23">
        <v>3</v>
      </c>
      <c r="Y7" s="23">
        <v>3</v>
      </c>
      <c r="Z7" s="23">
        <v>2</v>
      </c>
      <c r="AA7" s="23">
        <v>4</v>
      </c>
      <c r="AB7" s="23">
        <v>1</v>
      </c>
      <c r="AC7" s="23">
        <v>2</v>
      </c>
      <c r="AD7" s="23">
        <v>2</v>
      </c>
      <c r="AE7" s="23">
        <v>3</v>
      </c>
      <c r="AF7" s="23">
        <v>3</v>
      </c>
      <c r="AG7" s="23">
        <f t="shared" si="0"/>
        <v>73</v>
      </c>
    </row>
    <row r="8" spans="2:33" x14ac:dyDescent="0.25">
      <c r="B8" s="4" t="s">
        <v>59</v>
      </c>
      <c r="C8" s="23">
        <v>1</v>
      </c>
      <c r="D8" s="23">
        <v>2</v>
      </c>
      <c r="E8" s="23">
        <v>2</v>
      </c>
      <c r="F8" s="23">
        <v>2</v>
      </c>
      <c r="G8" s="23">
        <v>2</v>
      </c>
      <c r="H8" s="23">
        <v>1</v>
      </c>
      <c r="I8" s="23">
        <v>4</v>
      </c>
      <c r="J8" s="23">
        <v>3</v>
      </c>
      <c r="K8" s="23">
        <v>2</v>
      </c>
      <c r="L8" s="23">
        <v>3</v>
      </c>
      <c r="M8" s="23">
        <v>4</v>
      </c>
      <c r="N8" s="23">
        <v>1</v>
      </c>
      <c r="O8" s="23">
        <v>2</v>
      </c>
      <c r="P8" s="23">
        <v>3</v>
      </c>
      <c r="Q8" s="23">
        <v>2</v>
      </c>
      <c r="R8" s="23">
        <v>3</v>
      </c>
      <c r="S8" s="23">
        <v>3</v>
      </c>
      <c r="T8" s="23">
        <v>2</v>
      </c>
      <c r="U8" s="23">
        <v>3</v>
      </c>
      <c r="V8" s="23">
        <v>3</v>
      </c>
      <c r="W8" s="23">
        <v>3</v>
      </c>
      <c r="X8" s="23">
        <v>3</v>
      </c>
      <c r="Y8" s="23">
        <v>4</v>
      </c>
      <c r="Z8" s="23">
        <v>3</v>
      </c>
      <c r="AA8" s="23">
        <v>3</v>
      </c>
      <c r="AB8" s="23">
        <v>1</v>
      </c>
      <c r="AC8" s="23">
        <v>2</v>
      </c>
      <c r="AD8" s="23">
        <v>2</v>
      </c>
      <c r="AE8" s="23">
        <v>3</v>
      </c>
      <c r="AF8" s="23">
        <v>2</v>
      </c>
      <c r="AG8" s="23">
        <f t="shared" si="0"/>
        <v>74</v>
      </c>
    </row>
    <row r="9" spans="2:33" x14ac:dyDescent="0.25">
      <c r="B9" s="4" t="s">
        <v>60</v>
      </c>
      <c r="C9" s="23">
        <v>2</v>
      </c>
      <c r="D9" s="23">
        <v>2</v>
      </c>
      <c r="E9" s="23">
        <v>3</v>
      </c>
      <c r="F9" s="23">
        <v>1</v>
      </c>
      <c r="G9" s="23">
        <v>2</v>
      </c>
      <c r="H9" s="23">
        <v>2</v>
      </c>
      <c r="I9" s="23">
        <v>3</v>
      </c>
      <c r="J9" s="23">
        <v>3</v>
      </c>
      <c r="K9" s="23">
        <v>2</v>
      </c>
      <c r="L9" s="23">
        <v>2</v>
      </c>
      <c r="M9" s="23">
        <v>3</v>
      </c>
      <c r="N9" s="23">
        <v>2</v>
      </c>
      <c r="O9" s="23">
        <v>2</v>
      </c>
      <c r="P9" s="23">
        <v>3</v>
      </c>
      <c r="Q9" s="23">
        <v>2</v>
      </c>
      <c r="R9" s="23">
        <v>2</v>
      </c>
      <c r="S9" s="23">
        <v>2</v>
      </c>
      <c r="T9" s="23">
        <v>3</v>
      </c>
      <c r="U9" s="23">
        <v>3</v>
      </c>
      <c r="V9" s="23">
        <v>3</v>
      </c>
      <c r="W9" s="23">
        <v>3</v>
      </c>
      <c r="X9" s="23">
        <v>3</v>
      </c>
      <c r="Y9" s="23">
        <v>2</v>
      </c>
      <c r="Z9" s="23">
        <v>2</v>
      </c>
      <c r="AA9" s="23">
        <v>3</v>
      </c>
      <c r="AB9" s="23">
        <v>2</v>
      </c>
      <c r="AC9" s="23">
        <v>3</v>
      </c>
      <c r="AD9" s="23">
        <v>2</v>
      </c>
      <c r="AE9" s="23">
        <v>2</v>
      </c>
      <c r="AF9" s="23">
        <v>1</v>
      </c>
      <c r="AG9" s="23">
        <f t="shared" si="0"/>
        <v>70</v>
      </c>
    </row>
    <row r="10" spans="2:33" x14ac:dyDescent="0.25">
      <c r="B10" s="4" t="s">
        <v>61</v>
      </c>
      <c r="C10" s="23">
        <v>1</v>
      </c>
      <c r="D10" s="23">
        <v>3</v>
      </c>
      <c r="E10" s="23">
        <v>3</v>
      </c>
      <c r="F10" s="23">
        <v>1</v>
      </c>
      <c r="G10" s="23">
        <v>1</v>
      </c>
      <c r="H10" s="23">
        <v>1</v>
      </c>
      <c r="I10" s="23">
        <v>3</v>
      </c>
      <c r="J10" s="23">
        <v>4</v>
      </c>
      <c r="K10" s="23">
        <v>2</v>
      </c>
      <c r="L10" s="23">
        <v>1</v>
      </c>
      <c r="M10" s="23">
        <v>4</v>
      </c>
      <c r="N10" s="23">
        <v>3</v>
      </c>
      <c r="O10" s="23">
        <v>1</v>
      </c>
      <c r="P10" s="23">
        <v>4</v>
      </c>
      <c r="Q10" s="23">
        <v>1</v>
      </c>
      <c r="R10" s="23">
        <v>2</v>
      </c>
      <c r="S10" s="23">
        <v>3</v>
      </c>
      <c r="T10" s="23">
        <v>3</v>
      </c>
      <c r="U10" s="23">
        <v>4</v>
      </c>
      <c r="V10" s="23">
        <v>3</v>
      </c>
      <c r="W10" s="23">
        <v>4</v>
      </c>
      <c r="X10" s="23">
        <v>4</v>
      </c>
      <c r="Y10" s="23">
        <v>3</v>
      </c>
      <c r="Z10" s="23">
        <v>4</v>
      </c>
      <c r="AA10" s="23">
        <v>4</v>
      </c>
      <c r="AB10" s="23">
        <v>1</v>
      </c>
      <c r="AC10" s="23">
        <v>2</v>
      </c>
      <c r="AD10" s="23">
        <v>2</v>
      </c>
      <c r="AE10" s="23">
        <v>4</v>
      </c>
      <c r="AF10" s="23">
        <v>1</v>
      </c>
      <c r="AG10" s="23">
        <f t="shared" si="0"/>
        <v>77</v>
      </c>
    </row>
    <row r="11" spans="2:33" x14ac:dyDescent="0.25">
      <c r="B11" s="4" t="s">
        <v>62</v>
      </c>
      <c r="C11" s="23">
        <v>2</v>
      </c>
      <c r="D11" s="23">
        <v>3</v>
      </c>
      <c r="E11" s="23">
        <v>3</v>
      </c>
      <c r="F11" s="23">
        <v>1</v>
      </c>
      <c r="G11" s="23">
        <v>2</v>
      </c>
      <c r="H11" s="23">
        <v>2</v>
      </c>
      <c r="I11" s="23">
        <v>3</v>
      </c>
      <c r="J11" s="23">
        <v>3</v>
      </c>
      <c r="K11" s="23">
        <v>2</v>
      </c>
      <c r="L11" s="23">
        <v>2</v>
      </c>
      <c r="M11" s="23">
        <v>3</v>
      </c>
      <c r="N11" s="23">
        <v>2</v>
      </c>
      <c r="O11" s="23">
        <v>1</v>
      </c>
      <c r="P11" s="23">
        <v>4</v>
      </c>
      <c r="Q11" s="23">
        <v>2</v>
      </c>
      <c r="R11" s="23">
        <v>3</v>
      </c>
      <c r="S11" s="23">
        <v>2</v>
      </c>
      <c r="T11" s="23">
        <v>3</v>
      </c>
      <c r="U11" s="23">
        <v>3</v>
      </c>
      <c r="V11" s="23">
        <v>3</v>
      </c>
      <c r="W11" s="23">
        <v>3</v>
      </c>
      <c r="X11" s="23">
        <v>3</v>
      </c>
      <c r="Y11" s="23">
        <v>3</v>
      </c>
      <c r="Z11" s="23">
        <v>3</v>
      </c>
      <c r="AA11" s="23">
        <v>4</v>
      </c>
      <c r="AB11" s="23">
        <v>1</v>
      </c>
      <c r="AC11" s="23">
        <v>3</v>
      </c>
      <c r="AD11" s="23">
        <v>2</v>
      </c>
      <c r="AE11" s="23">
        <v>3</v>
      </c>
      <c r="AF11" s="23">
        <v>2</v>
      </c>
      <c r="AG11" s="23">
        <f t="shared" si="0"/>
        <v>76</v>
      </c>
    </row>
    <row r="12" spans="2:33" x14ac:dyDescent="0.25">
      <c r="B12" s="4" t="s">
        <v>63</v>
      </c>
      <c r="C12" s="23">
        <v>2</v>
      </c>
      <c r="D12" s="23">
        <v>2</v>
      </c>
      <c r="E12" s="23">
        <v>2</v>
      </c>
      <c r="F12" s="23">
        <v>2</v>
      </c>
      <c r="G12" s="23">
        <v>2</v>
      </c>
      <c r="H12" s="23">
        <v>2</v>
      </c>
      <c r="I12" s="23">
        <v>3</v>
      </c>
      <c r="J12" s="23">
        <v>2</v>
      </c>
      <c r="K12" s="23">
        <v>2</v>
      </c>
      <c r="L12" s="23">
        <v>2</v>
      </c>
      <c r="M12" s="23">
        <v>4</v>
      </c>
      <c r="N12" s="23">
        <v>3</v>
      </c>
      <c r="O12" s="23">
        <v>2</v>
      </c>
      <c r="P12" s="23">
        <v>3</v>
      </c>
      <c r="Q12" s="23">
        <v>2</v>
      </c>
      <c r="R12" s="23">
        <v>1</v>
      </c>
      <c r="S12" s="23">
        <v>3</v>
      </c>
      <c r="T12" s="23">
        <v>2</v>
      </c>
      <c r="U12" s="23">
        <v>3</v>
      </c>
      <c r="V12" s="23">
        <v>3</v>
      </c>
      <c r="W12" s="23">
        <v>3</v>
      </c>
      <c r="X12" s="23">
        <v>2</v>
      </c>
      <c r="Y12" s="23">
        <v>1</v>
      </c>
      <c r="Z12" s="23">
        <v>2</v>
      </c>
      <c r="AA12" s="23">
        <v>2</v>
      </c>
      <c r="AB12" s="23">
        <v>2</v>
      </c>
      <c r="AC12" s="23">
        <v>1</v>
      </c>
      <c r="AD12" s="23">
        <v>2</v>
      </c>
      <c r="AE12" s="23">
        <v>3</v>
      </c>
      <c r="AF12" s="23">
        <v>1</v>
      </c>
      <c r="AG12" s="23">
        <f t="shared" si="0"/>
        <v>66</v>
      </c>
    </row>
    <row r="13" spans="2:33" x14ac:dyDescent="0.25">
      <c r="B13" s="4" t="s">
        <v>64</v>
      </c>
      <c r="C13" s="23">
        <v>3</v>
      </c>
      <c r="D13" s="23">
        <v>2</v>
      </c>
      <c r="E13" s="23">
        <v>2</v>
      </c>
      <c r="F13" s="23">
        <v>1</v>
      </c>
      <c r="G13" s="23">
        <v>1</v>
      </c>
      <c r="H13" s="23">
        <v>1</v>
      </c>
      <c r="I13" s="23">
        <v>2</v>
      </c>
      <c r="J13" s="23">
        <v>2</v>
      </c>
      <c r="K13" s="23">
        <v>3</v>
      </c>
      <c r="L13" s="23">
        <v>2</v>
      </c>
      <c r="M13" s="23">
        <v>3</v>
      </c>
      <c r="N13" s="23">
        <v>3</v>
      </c>
      <c r="O13" s="23">
        <v>2</v>
      </c>
      <c r="P13" s="23">
        <v>3</v>
      </c>
      <c r="Q13" s="23">
        <v>2</v>
      </c>
      <c r="R13" s="23">
        <v>2</v>
      </c>
      <c r="S13" s="23">
        <v>2</v>
      </c>
      <c r="T13" s="23">
        <v>1</v>
      </c>
      <c r="U13" s="23">
        <v>2</v>
      </c>
      <c r="V13" s="23">
        <v>2</v>
      </c>
      <c r="W13" s="23">
        <v>2</v>
      </c>
      <c r="X13" s="23">
        <v>2</v>
      </c>
      <c r="Y13" s="23">
        <v>2</v>
      </c>
      <c r="Z13" s="23">
        <v>2</v>
      </c>
      <c r="AA13" s="23">
        <v>2</v>
      </c>
      <c r="AB13" s="23">
        <v>1</v>
      </c>
      <c r="AC13" s="23">
        <v>1</v>
      </c>
      <c r="AD13" s="23">
        <v>4</v>
      </c>
      <c r="AE13" s="23">
        <v>2</v>
      </c>
      <c r="AF13" s="23">
        <v>1</v>
      </c>
      <c r="AG13" s="23">
        <f t="shared" si="0"/>
        <v>60</v>
      </c>
    </row>
    <row r="14" spans="2:33" x14ac:dyDescent="0.25">
      <c r="B14" s="4" t="s">
        <v>65</v>
      </c>
      <c r="C14" s="23">
        <v>1</v>
      </c>
      <c r="D14" s="23">
        <v>2</v>
      </c>
      <c r="E14" s="23">
        <v>2</v>
      </c>
      <c r="F14" s="23">
        <v>1</v>
      </c>
      <c r="G14" s="23">
        <v>2</v>
      </c>
      <c r="H14" s="23">
        <v>1</v>
      </c>
      <c r="I14" s="23">
        <v>2</v>
      </c>
      <c r="J14" s="23">
        <v>1</v>
      </c>
      <c r="K14" s="23">
        <v>2</v>
      </c>
      <c r="L14" s="23">
        <v>1</v>
      </c>
      <c r="M14" s="23">
        <v>2</v>
      </c>
      <c r="N14" s="23">
        <v>3</v>
      </c>
      <c r="O14" s="23">
        <v>3</v>
      </c>
      <c r="P14" s="23">
        <v>2</v>
      </c>
      <c r="Q14" s="23">
        <v>2</v>
      </c>
      <c r="R14" s="23">
        <v>1</v>
      </c>
      <c r="S14" s="23">
        <v>2</v>
      </c>
      <c r="T14" s="23">
        <v>2</v>
      </c>
      <c r="U14" s="23">
        <v>3</v>
      </c>
      <c r="V14" s="23">
        <v>2</v>
      </c>
      <c r="W14" s="23">
        <v>2</v>
      </c>
      <c r="X14" s="23">
        <v>2</v>
      </c>
      <c r="Y14" s="23">
        <v>2</v>
      </c>
      <c r="Z14" s="23">
        <v>2</v>
      </c>
      <c r="AA14" s="23">
        <v>2</v>
      </c>
      <c r="AB14" s="23">
        <v>1</v>
      </c>
      <c r="AC14" s="23">
        <v>1</v>
      </c>
      <c r="AD14" s="23">
        <v>2</v>
      </c>
      <c r="AE14" s="23">
        <v>2</v>
      </c>
      <c r="AF14" s="23">
        <v>1</v>
      </c>
      <c r="AG14" s="23">
        <f t="shared" si="0"/>
        <v>54</v>
      </c>
    </row>
    <row r="15" spans="2:33" x14ac:dyDescent="0.25">
      <c r="B15" s="4" t="s">
        <v>66</v>
      </c>
      <c r="C15" s="23">
        <v>2</v>
      </c>
      <c r="D15" s="23">
        <v>2</v>
      </c>
      <c r="E15" s="23">
        <v>1</v>
      </c>
      <c r="F15" s="23">
        <v>1</v>
      </c>
      <c r="G15" s="23">
        <v>2</v>
      </c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3</v>
      </c>
      <c r="N15" s="23">
        <v>3</v>
      </c>
      <c r="O15" s="23">
        <v>3</v>
      </c>
      <c r="P15" s="23">
        <v>2</v>
      </c>
      <c r="Q15" s="23">
        <v>2</v>
      </c>
      <c r="R15" s="23">
        <v>2</v>
      </c>
      <c r="S15" s="23">
        <v>3</v>
      </c>
      <c r="T15" s="23">
        <v>2</v>
      </c>
      <c r="U15" s="23">
        <v>1</v>
      </c>
      <c r="V15" s="23">
        <v>2</v>
      </c>
      <c r="W15" s="23">
        <v>2</v>
      </c>
      <c r="X15" s="23">
        <v>2</v>
      </c>
      <c r="Y15" s="23">
        <v>2</v>
      </c>
      <c r="Z15" s="23">
        <v>2</v>
      </c>
      <c r="AA15" s="23">
        <v>2</v>
      </c>
      <c r="AB15" s="23">
        <v>1</v>
      </c>
      <c r="AC15" s="23">
        <v>1</v>
      </c>
      <c r="AD15" s="23">
        <v>1</v>
      </c>
      <c r="AE15" s="23">
        <v>3</v>
      </c>
      <c r="AF15" s="23">
        <v>1</v>
      </c>
      <c r="AG15" s="23">
        <f t="shared" si="0"/>
        <v>53</v>
      </c>
    </row>
    <row r="16" spans="2:33" x14ac:dyDescent="0.25">
      <c r="B16" s="4" t="s">
        <v>67</v>
      </c>
      <c r="C16" s="23">
        <v>3</v>
      </c>
      <c r="D16" s="23">
        <v>2</v>
      </c>
      <c r="E16" s="23">
        <v>3</v>
      </c>
      <c r="F16" s="23">
        <v>2</v>
      </c>
      <c r="G16" s="23">
        <v>3</v>
      </c>
      <c r="H16" s="23">
        <v>3</v>
      </c>
      <c r="I16" s="23">
        <v>4</v>
      </c>
      <c r="J16" s="23">
        <v>3</v>
      </c>
      <c r="K16" s="23">
        <v>3</v>
      </c>
      <c r="L16" s="23">
        <v>2</v>
      </c>
      <c r="M16" s="23">
        <v>3</v>
      </c>
      <c r="N16" s="23">
        <v>3</v>
      </c>
      <c r="O16" s="23">
        <v>2</v>
      </c>
      <c r="P16" s="23">
        <v>3</v>
      </c>
      <c r="Q16" s="23">
        <v>2</v>
      </c>
      <c r="R16" s="23">
        <v>2</v>
      </c>
      <c r="S16" s="23">
        <v>2</v>
      </c>
      <c r="T16" s="23">
        <v>3</v>
      </c>
      <c r="U16" s="23">
        <v>3</v>
      </c>
      <c r="V16" s="23">
        <v>3</v>
      </c>
      <c r="W16" s="23">
        <v>3</v>
      </c>
      <c r="X16" s="23">
        <v>3</v>
      </c>
      <c r="Y16" s="23">
        <v>3</v>
      </c>
      <c r="Z16" s="23">
        <v>3</v>
      </c>
      <c r="AA16" s="23">
        <v>3</v>
      </c>
      <c r="AB16" s="23">
        <v>1</v>
      </c>
      <c r="AC16" s="23">
        <v>3</v>
      </c>
      <c r="AD16" s="23">
        <v>3</v>
      </c>
      <c r="AE16" s="23">
        <v>3</v>
      </c>
      <c r="AF16" s="23">
        <v>4</v>
      </c>
      <c r="AG16" s="23">
        <f t="shared" si="0"/>
        <v>83</v>
      </c>
    </row>
    <row r="17" spans="2:33" x14ac:dyDescent="0.25">
      <c r="B17" s="4" t="s">
        <v>68</v>
      </c>
      <c r="C17" s="23">
        <v>1</v>
      </c>
      <c r="D17" s="23">
        <v>3</v>
      </c>
      <c r="E17" s="23">
        <v>2</v>
      </c>
      <c r="F17" s="23">
        <v>1</v>
      </c>
      <c r="G17" s="23">
        <v>2</v>
      </c>
      <c r="H17" s="23">
        <v>2</v>
      </c>
      <c r="I17" s="23">
        <v>4</v>
      </c>
      <c r="J17" s="23">
        <v>3</v>
      </c>
      <c r="K17" s="23">
        <v>3</v>
      </c>
      <c r="L17" s="23">
        <v>3</v>
      </c>
      <c r="M17" s="23">
        <v>3</v>
      </c>
      <c r="N17" s="23">
        <v>3</v>
      </c>
      <c r="O17" s="23">
        <v>1</v>
      </c>
      <c r="P17" s="23">
        <v>4</v>
      </c>
      <c r="Q17" s="23">
        <v>2</v>
      </c>
      <c r="R17" s="23">
        <v>2</v>
      </c>
      <c r="S17" s="23">
        <v>2</v>
      </c>
      <c r="T17" s="23">
        <v>3</v>
      </c>
      <c r="U17" s="23">
        <v>3</v>
      </c>
      <c r="V17" s="23">
        <v>3</v>
      </c>
      <c r="W17" s="23">
        <v>3</v>
      </c>
      <c r="X17" s="23">
        <v>3</v>
      </c>
      <c r="Y17" s="23">
        <v>3</v>
      </c>
      <c r="Z17" s="23">
        <v>2</v>
      </c>
      <c r="AA17" s="23">
        <v>4</v>
      </c>
      <c r="AB17" s="23">
        <v>2</v>
      </c>
      <c r="AC17" s="23">
        <v>2</v>
      </c>
      <c r="AD17" s="23">
        <v>2</v>
      </c>
      <c r="AE17" s="23">
        <v>3</v>
      </c>
      <c r="AF17" s="23">
        <v>2</v>
      </c>
      <c r="AG17" s="23">
        <f t="shared" si="0"/>
        <v>76</v>
      </c>
    </row>
    <row r="18" spans="2:33" x14ac:dyDescent="0.25">
      <c r="B18" s="4" t="s">
        <v>69</v>
      </c>
      <c r="C18" s="23">
        <v>2</v>
      </c>
      <c r="D18" s="23">
        <v>3</v>
      </c>
      <c r="E18" s="23">
        <v>1</v>
      </c>
      <c r="F18" s="23">
        <v>1</v>
      </c>
      <c r="G18" s="23">
        <v>2</v>
      </c>
      <c r="H18" s="23">
        <v>1</v>
      </c>
      <c r="I18" s="23">
        <v>3</v>
      </c>
      <c r="J18" s="23">
        <v>2</v>
      </c>
      <c r="K18" s="23">
        <v>2</v>
      </c>
      <c r="L18" s="23">
        <v>3</v>
      </c>
      <c r="M18" s="23">
        <v>4</v>
      </c>
      <c r="N18" s="23">
        <v>2</v>
      </c>
      <c r="O18" s="23">
        <v>3</v>
      </c>
      <c r="P18" s="23">
        <v>2</v>
      </c>
      <c r="Q18" s="23">
        <v>2</v>
      </c>
      <c r="R18" s="23">
        <v>1</v>
      </c>
      <c r="S18" s="23">
        <v>2</v>
      </c>
      <c r="T18" s="23">
        <v>2</v>
      </c>
      <c r="U18" s="23">
        <v>2</v>
      </c>
      <c r="V18" s="23">
        <v>2</v>
      </c>
      <c r="W18" s="23">
        <v>3</v>
      </c>
      <c r="X18" s="23">
        <v>3</v>
      </c>
      <c r="Y18" s="23">
        <v>3</v>
      </c>
      <c r="Z18" s="23">
        <v>4</v>
      </c>
      <c r="AA18" s="23">
        <v>4</v>
      </c>
      <c r="AB18" s="23">
        <v>1</v>
      </c>
      <c r="AC18" s="23">
        <v>2</v>
      </c>
      <c r="AD18" s="23">
        <v>3</v>
      </c>
      <c r="AE18" s="23">
        <v>1</v>
      </c>
      <c r="AF18" s="23">
        <v>2</v>
      </c>
      <c r="AG18" s="23">
        <f t="shared" si="0"/>
        <v>68</v>
      </c>
    </row>
    <row r="19" spans="2:33" x14ac:dyDescent="0.25">
      <c r="B19" s="4" t="s">
        <v>70</v>
      </c>
      <c r="C19" s="23">
        <v>3</v>
      </c>
      <c r="D19" s="23">
        <v>3</v>
      </c>
      <c r="E19" s="23">
        <v>3</v>
      </c>
      <c r="F19" s="23">
        <v>3</v>
      </c>
      <c r="G19" s="23">
        <v>1</v>
      </c>
      <c r="H19" s="23">
        <v>3</v>
      </c>
      <c r="I19" s="23">
        <v>3</v>
      </c>
      <c r="J19" s="23">
        <v>2</v>
      </c>
      <c r="K19" s="23">
        <v>3</v>
      </c>
      <c r="L19" s="23">
        <v>2</v>
      </c>
      <c r="M19" s="23">
        <v>4</v>
      </c>
      <c r="N19" s="23">
        <v>2</v>
      </c>
      <c r="O19" s="23">
        <v>1</v>
      </c>
      <c r="P19" s="23">
        <v>2</v>
      </c>
      <c r="Q19" s="23">
        <v>1</v>
      </c>
      <c r="R19" s="23">
        <v>3</v>
      </c>
      <c r="S19" s="23">
        <v>4</v>
      </c>
      <c r="T19" s="23">
        <v>1</v>
      </c>
      <c r="U19" s="23">
        <v>1</v>
      </c>
      <c r="V19" s="23">
        <v>3</v>
      </c>
      <c r="W19" s="23">
        <v>3</v>
      </c>
      <c r="X19" s="23">
        <v>2</v>
      </c>
      <c r="Y19" s="23">
        <v>3</v>
      </c>
      <c r="Z19" s="23">
        <v>3</v>
      </c>
      <c r="AA19" s="23">
        <v>4</v>
      </c>
      <c r="AB19" s="23">
        <v>3</v>
      </c>
      <c r="AC19" s="23">
        <v>3</v>
      </c>
      <c r="AD19" s="23">
        <v>2</v>
      </c>
      <c r="AE19" s="23">
        <v>3</v>
      </c>
      <c r="AF19" s="23">
        <v>1</v>
      </c>
      <c r="AG19" s="23">
        <f t="shared" si="0"/>
        <v>75</v>
      </c>
    </row>
    <row r="20" spans="2:33" x14ac:dyDescent="0.25">
      <c r="B20" s="4" t="s">
        <v>71</v>
      </c>
      <c r="C20" s="23">
        <v>1</v>
      </c>
      <c r="D20" s="23">
        <v>2</v>
      </c>
      <c r="E20" s="23">
        <v>2</v>
      </c>
      <c r="F20" s="23">
        <v>1</v>
      </c>
      <c r="G20" s="23">
        <v>2</v>
      </c>
      <c r="H20" s="23">
        <v>1</v>
      </c>
      <c r="I20" s="23">
        <v>3</v>
      </c>
      <c r="J20" s="23">
        <v>2</v>
      </c>
      <c r="K20" s="23">
        <v>2</v>
      </c>
      <c r="L20" s="23">
        <v>2</v>
      </c>
      <c r="M20" s="23">
        <v>3</v>
      </c>
      <c r="N20" s="23">
        <v>2</v>
      </c>
      <c r="O20" s="23">
        <v>2</v>
      </c>
      <c r="P20" s="23">
        <v>1</v>
      </c>
      <c r="Q20" s="23">
        <v>2</v>
      </c>
      <c r="R20" s="23">
        <v>2</v>
      </c>
      <c r="S20" s="23">
        <v>2</v>
      </c>
      <c r="T20" s="23">
        <v>1</v>
      </c>
      <c r="U20" s="23">
        <v>3</v>
      </c>
      <c r="V20" s="23">
        <v>3</v>
      </c>
      <c r="W20" s="23">
        <v>2</v>
      </c>
      <c r="X20" s="23">
        <v>3</v>
      </c>
      <c r="Y20" s="23">
        <v>2</v>
      </c>
      <c r="Z20" s="23">
        <v>2</v>
      </c>
      <c r="AA20" s="23">
        <v>3</v>
      </c>
      <c r="AB20" s="23">
        <v>2</v>
      </c>
      <c r="AC20" s="23">
        <v>3</v>
      </c>
      <c r="AD20" s="23">
        <v>2</v>
      </c>
      <c r="AE20" s="23">
        <v>2</v>
      </c>
      <c r="AF20" s="23">
        <v>1</v>
      </c>
      <c r="AG20" s="23">
        <f t="shared" si="0"/>
        <v>61</v>
      </c>
    </row>
    <row r="21" spans="2:33" x14ac:dyDescent="0.25">
      <c r="B21" s="4" t="s">
        <v>72</v>
      </c>
      <c r="C21" s="23">
        <v>1</v>
      </c>
      <c r="D21" s="23">
        <v>2</v>
      </c>
      <c r="E21" s="23">
        <v>3</v>
      </c>
      <c r="F21" s="23">
        <v>1</v>
      </c>
      <c r="G21" s="23">
        <v>2</v>
      </c>
      <c r="H21" s="23">
        <v>1</v>
      </c>
      <c r="I21" s="23">
        <v>2</v>
      </c>
      <c r="J21" s="23">
        <v>4</v>
      </c>
      <c r="K21" s="23">
        <v>2</v>
      </c>
      <c r="L21" s="23">
        <v>1</v>
      </c>
      <c r="M21" s="23">
        <v>4</v>
      </c>
      <c r="N21" s="23">
        <v>3</v>
      </c>
      <c r="O21" s="23">
        <v>1</v>
      </c>
      <c r="P21" s="23">
        <v>3</v>
      </c>
      <c r="Q21" s="23">
        <v>1</v>
      </c>
      <c r="R21" s="23">
        <v>2</v>
      </c>
      <c r="S21" s="23">
        <v>2</v>
      </c>
      <c r="T21" s="23">
        <v>3</v>
      </c>
      <c r="U21" s="23">
        <v>4</v>
      </c>
      <c r="V21" s="23">
        <v>2</v>
      </c>
      <c r="W21" s="23">
        <v>4</v>
      </c>
      <c r="X21" s="23">
        <v>4</v>
      </c>
      <c r="Y21" s="23">
        <v>3</v>
      </c>
      <c r="Z21" s="23">
        <v>4</v>
      </c>
      <c r="AA21" s="23">
        <v>2</v>
      </c>
      <c r="AB21" s="23">
        <v>1</v>
      </c>
      <c r="AC21" s="23">
        <v>2</v>
      </c>
      <c r="AD21" s="23">
        <v>2</v>
      </c>
      <c r="AE21" s="23">
        <v>3</v>
      </c>
      <c r="AF21" s="23">
        <v>1</v>
      </c>
      <c r="AG21" s="23">
        <f t="shared" si="0"/>
        <v>70</v>
      </c>
    </row>
    <row r="22" spans="2:33" x14ac:dyDescent="0.25">
      <c r="B22" s="4" t="s">
        <v>73</v>
      </c>
      <c r="C22" s="23">
        <v>2</v>
      </c>
      <c r="D22" s="23">
        <v>3</v>
      </c>
      <c r="E22" s="23">
        <v>3</v>
      </c>
      <c r="F22" s="23">
        <v>1</v>
      </c>
      <c r="G22" s="23">
        <v>2</v>
      </c>
      <c r="H22" s="23">
        <v>2</v>
      </c>
      <c r="I22" s="23">
        <v>3</v>
      </c>
      <c r="J22" s="23">
        <v>1</v>
      </c>
      <c r="K22" s="23">
        <v>2</v>
      </c>
      <c r="L22" s="23">
        <v>2</v>
      </c>
      <c r="M22" s="23">
        <v>3</v>
      </c>
      <c r="N22" s="23">
        <v>2</v>
      </c>
      <c r="O22" s="23">
        <v>1</v>
      </c>
      <c r="P22" s="23">
        <v>4</v>
      </c>
      <c r="Q22" s="23">
        <v>2</v>
      </c>
      <c r="R22" s="23">
        <v>1</v>
      </c>
      <c r="S22" s="23">
        <v>2</v>
      </c>
      <c r="T22" s="23">
        <v>3</v>
      </c>
      <c r="U22" s="23">
        <v>3</v>
      </c>
      <c r="V22" s="23">
        <v>3</v>
      </c>
      <c r="W22" s="23">
        <v>1</v>
      </c>
      <c r="X22" s="23">
        <v>3</v>
      </c>
      <c r="Y22" s="23">
        <v>3</v>
      </c>
      <c r="Z22" s="23">
        <v>2</v>
      </c>
      <c r="AA22" s="23">
        <v>4</v>
      </c>
      <c r="AB22" s="23">
        <v>1</v>
      </c>
      <c r="AC22" s="23">
        <v>2</v>
      </c>
      <c r="AD22" s="23">
        <v>2</v>
      </c>
      <c r="AE22" s="23">
        <v>3</v>
      </c>
      <c r="AF22" s="23">
        <v>2</v>
      </c>
      <c r="AG22" s="23">
        <f t="shared" si="0"/>
        <v>68</v>
      </c>
    </row>
    <row r="23" spans="2:33" x14ac:dyDescent="0.25">
      <c r="B23" s="4" t="s">
        <v>74</v>
      </c>
      <c r="C23" s="23">
        <v>2</v>
      </c>
      <c r="D23" s="23">
        <v>1</v>
      </c>
      <c r="E23" s="23">
        <v>2</v>
      </c>
      <c r="F23" s="23">
        <v>2</v>
      </c>
      <c r="G23" s="23">
        <v>1</v>
      </c>
      <c r="H23" s="23">
        <v>2</v>
      </c>
      <c r="I23" s="23">
        <v>3</v>
      </c>
      <c r="J23" s="23">
        <v>2</v>
      </c>
      <c r="K23" s="23">
        <v>2</v>
      </c>
      <c r="L23" s="23">
        <v>2</v>
      </c>
      <c r="M23" s="23">
        <v>3</v>
      </c>
      <c r="N23" s="23">
        <v>3</v>
      </c>
      <c r="O23" s="23">
        <v>2</v>
      </c>
      <c r="P23" s="23">
        <v>2</v>
      </c>
      <c r="Q23" s="23">
        <v>2</v>
      </c>
      <c r="R23" s="23">
        <v>1</v>
      </c>
      <c r="S23" s="23">
        <v>3</v>
      </c>
      <c r="T23" s="23">
        <v>2</v>
      </c>
      <c r="U23" s="23">
        <v>2</v>
      </c>
      <c r="V23" s="23">
        <v>3</v>
      </c>
      <c r="W23" s="23">
        <v>3</v>
      </c>
      <c r="X23" s="23">
        <v>2</v>
      </c>
      <c r="Y23" s="23">
        <v>1</v>
      </c>
      <c r="Z23" s="23">
        <v>2</v>
      </c>
      <c r="AA23" s="23">
        <v>2</v>
      </c>
      <c r="AB23" s="23">
        <v>2</v>
      </c>
      <c r="AC23" s="23">
        <v>1</v>
      </c>
      <c r="AD23" s="23">
        <v>2</v>
      </c>
      <c r="AE23" s="23">
        <v>3</v>
      </c>
      <c r="AF23" s="23">
        <v>1</v>
      </c>
      <c r="AG23" s="23">
        <f t="shared" si="0"/>
        <v>61</v>
      </c>
    </row>
    <row r="24" spans="2:33" x14ac:dyDescent="0.25">
      <c r="B24" s="4" t="s">
        <v>75</v>
      </c>
      <c r="C24" s="23">
        <v>3</v>
      </c>
      <c r="D24" s="23">
        <v>2</v>
      </c>
      <c r="E24" s="23">
        <v>2</v>
      </c>
      <c r="F24" s="23">
        <v>1</v>
      </c>
      <c r="G24" s="23">
        <v>1</v>
      </c>
      <c r="H24" s="23">
        <v>1</v>
      </c>
      <c r="I24" s="23">
        <v>2</v>
      </c>
      <c r="J24" s="23">
        <v>2</v>
      </c>
      <c r="K24" s="23">
        <v>1</v>
      </c>
      <c r="L24" s="23">
        <v>2</v>
      </c>
      <c r="M24" s="23">
        <v>3</v>
      </c>
      <c r="N24" s="23">
        <v>3</v>
      </c>
      <c r="O24" s="23">
        <v>2</v>
      </c>
      <c r="P24" s="23">
        <v>3</v>
      </c>
      <c r="Q24" s="23">
        <v>2</v>
      </c>
      <c r="R24" s="23">
        <v>2</v>
      </c>
      <c r="S24" s="23">
        <v>2</v>
      </c>
      <c r="T24" s="23">
        <v>1</v>
      </c>
      <c r="U24" s="23">
        <v>2</v>
      </c>
      <c r="V24" s="23">
        <v>2</v>
      </c>
      <c r="W24" s="23">
        <v>2</v>
      </c>
      <c r="X24" s="23">
        <v>2</v>
      </c>
      <c r="Y24" s="23">
        <v>2</v>
      </c>
      <c r="Z24" s="23">
        <v>2</v>
      </c>
      <c r="AA24" s="23">
        <v>2</v>
      </c>
      <c r="AB24" s="23">
        <v>1</v>
      </c>
      <c r="AC24" s="23">
        <v>1</v>
      </c>
      <c r="AD24" s="23">
        <v>3</v>
      </c>
      <c r="AE24" s="23">
        <v>2</v>
      </c>
      <c r="AF24" s="23">
        <v>1</v>
      </c>
      <c r="AG24" s="23">
        <f t="shared" si="0"/>
        <v>57</v>
      </c>
    </row>
    <row r="25" spans="2:33" x14ac:dyDescent="0.25">
      <c r="B25" s="4" t="s">
        <v>76</v>
      </c>
      <c r="C25" s="23">
        <v>1</v>
      </c>
      <c r="D25" s="23">
        <v>2</v>
      </c>
      <c r="E25" s="23">
        <v>2</v>
      </c>
      <c r="F25" s="23">
        <v>1</v>
      </c>
      <c r="G25" s="23">
        <v>2</v>
      </c>
      <c r="H25" s="23">
        <v>1</v>
      </c>
      <c r="I25" s="23">
        <v>2</v>
      </c>
      <c r="J25" s="23">
        <v>1</v>
      </c>
      <c r="K25" s="23">
        <v>2</v>
      </c>
      <c r="L25" s="23">
        <v>1</v>
      </c>
      <c r="M25" s="23">
        <v>2</v>
      </c>
      <c r="N25" s="23">
        <v>2</v>
      </c>
      <c r="O25" s="23">
        <v>3</v>
      </c>
      <c r="P25" s="23">
        <v>2</v>
      </c>
      <c r="Q25" s="23">
        <v>2</v>
      </c>
      <c r="R25" s="23">
        <v>1</v>
      </c>
      <c r="S25" s="23">
        <v>2</v>
      </c>
      <c r="T25" s="23">
        <v>2</v>
      </c>
      <c r="U25" s="23">
        <v>3</v>
      </c>
      <c r="V25" s="23">
        <v>2</v>
      </c>
      <c r="W25" s="23">
        <v>2</v>
      </c>
      <c r="X25" s="23">
        <v>2</v>
      </c>
      <c r="Y25" s="23">
        <v>2</v>
      </c>
      <c r="Z25" s="23">
        <v>2</v>
      </c>
      <c r="AA25" s="23">
        <v>2</v>
      </c>
      <c r="AB25" s="23">
        <v>1</v>
      </c>
      <c r="AC25" s="23">
        <v>1</v>
      </c>
      <c r="AD25" s="23">
        <v>2</v>
      </c>
      <c r="AE25" s="23">
        <v>2</v>
      </c>
      <c r="AF25" s="23">
        <v>1</v>
      </c>
      <c r="AG25" s="23">
        <f t="shared" si="0"/>
        <v>53</v>
      </c>
    </row>
    <row r="26" spans="2:33" x14ac:dyDescent="0.25">
      <c r="B26" s="4" t="s">
        <v>77</v>
      </c>
      <c r="C26" s="23">
        <v>2</v>
      </c>
      <c r="D26" s="23">
        <v>2</v>
      </c>
      <c r="E26" s="23">
        <v>1</v>
      </c>
      <c r="F26" s="23">
        <v>1</v>
      </c>
      <c r="G26" s="23">
        <v>2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3</v>
      </c>
      <c r="N26" s="23">
        <v>3</v>
      </c>
      <c r="O26" s="23">
        <v>3</v>
      </c>
      <c r="P26" s="23">
        <v>2</v>
      </c>
      <c r="Q26" s="23">
        <v>2</v>
      </c>
      <c r="R26" s="23">
        <v>2</v>
      </c>
      <c r="S26" s="23">
        <v>2</v>
      </c>
      <c r="T26" s="23">
        <v>2</v>
      </c>
      <c r="U26" s="23">
        <v>1</v>
      </c>
      <c r="V26" s="23">
        <v>2</v>
      </c>
      <c r="W26" s="23">
        <v>2</v>
      </c>
      <c r="X26" s="23">
        <v>1</v>
      </c>
      <c r="Y26" s="23">
        <v>2</v>
      </c>
      <c r="Z26" s="23">
        <v>2</v>
      </c>
      <c r="AA26" s="23">
        <v>2</v>
      </c>
      <c r="AB26" s="23">
        <v>1</v>
      </c>
      <c r="AC26" s="23">
        <v>1</v>
      </c>
      <c r="AD26" s="23">
        <v>1</v>
      </c>
      <c r="AE26" s="23">
        <v>2</v>
      </c>
      <c r="AF26" s="23">
        <v>1</v>
      </c>
      <c r="AG26" s="23">
        <f t="shared" si="0"/>
        <v>50</v>
      </c>
    </row>
    <row r="27" spans="2:33" x14ac:dyDescent="0.25">
      <c r="B27" s="4" t="s">
        <v>78</v>
      </c>
      <c r="C27" s="23">
        <v>1</v>
      </c>
      <c r="D27" s="23">
        <v>2</v>
      </c>
      <c r="E27" s="23">
        <v>3</v>
      </c>
      <c r="F27" s="23">
        <v>2</v>
      </c>
      <c r="G27" s="23">
        <v>2</v>
      </c>
      <c r="H27" s="23">
        <v>3</v>
      </c>
      <c r="I27" s="23">
        <v>2</v>
      </c>
      <c r="J27" s="23">
        <v>3</v>
      </c>
      <c r="K27" s="23">
        <v>3</v>
      </c>
      <c r="L27" s="23">
        <v>2</v>
      </c>
      <c r="M27" s="23">
        <v>1</v>
      </c>
      <c r="N27" s="23">
        <v>3</v>
      </c>
      <c r="O27" s="23">
        <v>2</v>
      </c>
      <c r="P27" s="23">
        <v>3</v>
      </c>
      <c r="Q27" s="23">
        <v>2</v>
      </c>
      <c r="R27" s="23">
        <v>2</v>
      </c>
      <c r="S27" s="23">
        <v>2</v>
      </c>
      <c r="T27" s="23">
        <v>3</v>
      </c>
      <c r="U27" s="23">
        <v>2</v>
      </c>
      <c r="V27" s="23">
        <v>3</v>
      </c>
      <c r="W27" s="23">
        <v>3</v>
      </c>
      <c r="X27" s="23">
        <v>3</v>
      </c>
      <c r="Y27" s="23">
        <v>3</v>
      </c>
      <c r="Z27" s="23">
        <v>2</v>
      </c>
      <c r="AA27" s="23">
        <v>3</v>
      </c>
      <c r="AB27" s="23">
        <v>2</v>
      </c>
      <c r="AC27" s="23">
        <v>3</v>
      </c>
      <c r="AD27" s="23">
        <v>1</v>
      </c>
      <c r="AE27" s="23">
        <v>3</v>
      </c>
      <c r="AF27" s="23">
        <v>4</v>
      </c>
      <c r="AG27" s="23">
        <f t="shared" si="0"/>
        <v>73</v>
      </c>
    </row>
    <row r="28" spans="2:33" x14ac:dyDescent="0.25">
      <c r="B28" s="4" t="s">
        <v>79</v>
      </c>
      <c r="C28" s="23">
        <v>1</v>
      </c>
      <c r="D28" s="23">
        <v>3</v>
      </c>
      <c r="E28" s="23">
        <v>2</v>
      </c>
      <c r="F28" s="23">
        <v>1</v>
      </c>
      <c r="G28" s="23">
        <v>2</v>
      </c>
      <c r="H28" s="23">
        <v>1</v>
      </c>
      <c r="I28" s="23">
        <v>4</v>
      </c>
      <c r="J28" s="23">
        <v>1</v>
      </c>
      <c r="K28" s="23">
        <v>3</v>
      </c>
      <c r="L28" s="23">
        <v>2</v>
      </c>
      <c r="M28" s="23">
        <v>3</v>
      </c>
      <c r="N28" s="23">
        <v>3</v>
      </c>
      <c r="O28" s="23">
        <v>1</v>
      </c>
      <c r="P28" s="23">
        <v>4</v>
      </c>
      <c r="Q28" s="23">
        <v>2</v>
      </c>
      <c r="R28" s="23">
        <v>2</v>
      </c>
      <c r="S28" s="23">
        <v>2</v>
      </c>
      <c r="T28" s="23">
        <v>3</v>
      </c>
      <c r="U28" s="23">
        <v>3</v>
      </c>
      <c r="V28" s="23">
        <v>2</v>
      </c>
      <c r="W28" s="23">
        <v>3</v>
      </c>
      <c r="X28" s="23">
        <v>1</v>
      </c>
      <c r="Y28" s="23">
        <v>3</v>
      </c>
      <c r="Z28" s="23">
        <v>2</v>
      </c>
      <c r="AA28" s="23">
        <v>4</v>
      </c>
      <c r="AB28" s="23">
        <v>2</v>
      </c>
      <c r="AC28" s="23">
        <v>2</v>
      </c>
      <c r="AD28" s="23">
        <v>2</v>
      </c>
      <c r="AE28" s="23">
        <v>3</v>
      </c>
      <c r="AF28" s="23">
        <v>2</v>
      </c>
      <c r="AG28" s="23">
        <f t="shared" si="0"/>
        <v>69</v>
      </c>
    </row>
    <row r="29" spans="2:33" x14ac:dyDescent="0.25">
      <c r="B29" s="4" t="s">
        <v>80</v>
      </c>
      <c r="C29" s="4">
        <f>SUM(C4:C28)</f>
        <v>43</v>
      </c>
      <c r="D29" s="4">
        <f t="shared" ref="D29:K29" si="1">SUM(D4:D28)</f>
        <v>58</v>
      </c>
      <c r="E29" s="4">
        <f t="shared" si="1"/>
        <v>58</v>
      </c>
      <c r="F29" s="4">
        <f t="shared" si="1"/>
        <v>35</v>
      </c>
      <c r="G29" s="4">
        <f t="shared" si="1"/>
        <v>44</v>
      </c>
      <c r="H29" s="4">
        <f t="shared" si="1"/>
        <v>43</v>
      </c>
      <c r="I29" s="4">
        <f t="shared" si="1"/>
        <v>68</v>
      </c>
      <c r="J29" s="4">
        <f t="shared" si="1"/>
        <v>59</v>
      </c>
      <c r="K29" s="4">
        <f t="shared" si="1"/>
        <v>56</v>
      </c>
      <c r="L29" s="4">
        <f>SUM(L4:L28)</f>
        <v>46</v>
      </c>
      <c r="M29" s="4">
        <f t="shared" ref="M29:O29" si="2">SUM(M4:M28)</f>
        <v>80</v>
      </c>
      <c r="N29" s="4">
        <f t="shared" si="2"/>
        <v>62</v>
      </c>
      <c r="O29" s="4">
        <f t="shared" si="2"/>
        <v>45</v>
      </c>
      <c r="P29" s="4">
        <f>SUM(P4:P28)</f>
        <v>74</v>
      </c>
      <c r="Q29" s="4">
        <f t="shared" ref="Q29:T29" si="3">SUM(Q4:Q28)</f>
        <v>44</v>
      </c>
      <c r="R29" s="4">
        <f t="shared" si="3"/>
        <v>48</v>
      </c>
      <c r="S29" s="4">
        <f t="shared" si="3"/>
        <v>61</v>
      </c>
      <c r="T29" s="4">
        <f t="shared" si="3"/>
        <v>60</v>
      </c>
      <c r="U29" s="4">
        <f>SUM(U4:U28)</f>
        <v>67</v>
      </c>
      <c r="V29" s="4">
        <f>SUM(V4:V28)</f>
        <v>65</v>
      </c>
      <c r="W29" s="4">
        <f t="shared" ref="W29:X29" si="4">SUM(W4:W28)</f>
        <v>69</v>
      </c>
      <c r="X29" s="4">
        <f t="shared" si="4"/>
        <v>67</v>
      </c>
      <c r="Y29" s="4">
        <f>SUM(Y4:Y28)</f>
        <v>64</v>
      </c>
      <c r="Z29" s="4">
        <f t="shared" ref="Z29:AD29" si="5">SUM(Z4:Z28)</f>
        <v>63</v>
      </c>
      <c r="AA29" s="4">
        <f t="shared" si="5"/>
        <v>75</v>
      </c>
      <c r="AB29" s="4">
        <f t="shared" si="5"/>
        <v>34</v>
      </c>
      <c r="AC29" s="4">
        <f t="shared" si="5"/>
        <v>52</v>
      </c>
      <c r="AD29" s="4">
        <f t="shared" si="5"/>
        <v>50</v>
      </c>
      <c r="AE29" s="4">
        <f>SUM(AE4:AE28)</f>
        <v>69</v>
      </c>
      <c r="AF29" s="4">
        <f t="shared" ref="AF29" si="6">SUM(AF4:AF28)</f>
        <v>42</v>
      </c>
      <c r="AG29" s="4">
        <f>AVERAGE(C29:AF29)</f>
        <v>56.7</v>
      </c>
    </row>
    <row r="30" spans="2:33" x14ac:dyDescent="0.25">
      <c r="B30" s="4" t="s">
        <v>81</v>
      </c>
      <c r="C30" s="3">
        <v>100</v>
      </c>
      <c r="D30" s="3">
        <v>100</v>
      </c>
      <c r="E30" s="3">
        <v>100</v>
      </c>
      <c r="F30" s="3">
        <v>100</v>
      </c>
      <c r="G30" s="3">
        <v>100</v>
      </c>
      <c r="H30" s="3">
        <v>100</v>
      </c>
      <c r="I30" s="3">
        <v>100</v>
      </c>
      <c r="J30" s="3">
        <v>100</v>
      </c>
      <c r="K30" s="3">
        <v>100</v>
      </c>
      <c r="L30" s="3">
        <v>100</v>
      </c>
      <c r="M30" s="3">
        <v>100</v>
      </c>
      <c r="N30" s="3">
        <v>100</v>
      </c>
      <c r="O30" s="3">
        <v>100</v>
      </c>
      <c r="P30" s="3">
        <v>100</v>
      </c>
      <c r="Q30" s="3">
        <v>100</v>
      </c>
      <c r="R30" s="3">
        <v>100</v>
      </c>
      <c r="S30" s="3">
        <v>100</v>
      </c>
      <c r="T30" s="3">
        <v>100</v>
      </c>
      <c r="U30" s="3">
        <v>100</v>
      </c>
      <c r="V30" s="3">
        <v>100</v>
      </c>
      <c r="W30" s="3">
        <v>100</v>
      </c>
      <c r="X30" s="3">
        <v>100</v>
      </c>
      <c r="Y30" s="3">
        <v>100</v>
      </c>
      <c r="Z30" s="3">
        <v>100</v>
      </c>
      <c r="AA30" s="3">
        <v>100</v>
      </c>
      <c r="AB30" s="3">
        <v>100</v>
      </c>
      <c r="AC30" s="3">
        <v>100</v>
      </c>
      <c r="AD30" s="3">
        <v>100</v>
      </c>
      <c r="AE30" s="3">
        <v>100</v>
      </c>
      <c r="AF30" s="3">
        <v>100</v>
      </c>
      <c r="AG30" s="3">
        <f>(AG29/100)*100</f>
        <v>56.7</v>
      </c>
    </row>
    <row r="31" spans="2:33" x14ac:dyDescent="0.25">
      <c r="B31" s="4" t="s">
        <v>82</v>
      </c>
      <c r="C31" s="4">
        <f>(C29/C30)*100</f>
        <v>43</v>
      </c>
      <c r="D31" s="4">
        <f t="shared" ref="D31:M31" si="7">(D29/D30)*100</f>
        <v>57.999999999999993</v>
      </c>
      <c r="E31" s="4">
        <f t="shared" si="7"/>
        <v>57.999999999999993</v>
      </c>
      <c r="F31" s="4">
        <f t="shared" si="7"/>
        <v>35</v>
      </c>
      <c r="G31" s="4">
        <f t="shared" si="7"/>
        <v>44</v>
      </c>
      <c r="H31" s="4">
        <f t="shared" si="7"/>
        <v>43</v>
      </c>
      <c r="I31" s="4">
        <f t="shared" si="7"/>
        <v>68</v>
      </c>
      <c r="J31" s="4">
        <f t="shared" si="7"/>
        <v>59</v>
      </c>
      <c r="K31" s="4">
        <f t="shared" si="7"/>
        <v>56.000000000000007</v>
      </c>
      <c r="L31" s="4">
        <f t="shared" si="7"/>
        <v>46</v>
      </c>
      <c r="M31" s="4">
        <f t="shared" si="7"/>
        <v>80</v>
      </c>
      <c r="N31" s="4">
        <f>(N29/N30)*100</f>
        <v>62</v>
      </c>
      <c r="O31" s="4">
        <f t="shared" ref="O31:Q31" si="8">(O29/O30)*100</f>
        <v>45</v>
      </c>
      <c r="P31" s="4">
        <f t="shared" si="8"/>
        <v>74</v>
      </c>
      <c r="Q31" s="4">
        <f t="shared" si="8"/>
        <v>44</v>
      </c>
      <c r="R31" s="4">
        <f>(R29/R30)*100</f>
        <v>48</v>
      </c>
      <c r="S31" s="4">
        <f t="shared" ref="S31:AB31" si="9">(S29/S30)*100</f>
        <v>61</v>
      </c>
      <c r="T31" s="4">
        <f t="shared" si="9"/>
        <v>60</v>
      </c>
      <c r="U31" s="4">
        <f t="shared" si="9"/>
        <v>67</v>
      </c>
      <c r="V31" s="4">
        <f t="shared" si="9"/>
        <v>65</v>
      </c>
      <c r="W31" s="4">
        <f t="shared" si="9"/>
        <v>69</v>
      </c>
      <c r="X31" s="4">
        <f t="shared" si="9"/>
        <v>67</v>
      </c>
      <c r="Y31" s="4">
        <f t="shared" si="9"/>
        <v>64</v>
      </c>
      <c r="Z31" s="4">
        <f t="shared" si="9"/>
        <v>63</v>
      </c>
      <c r="AA31" s="4">
        <f t="shared" si="9"/>
        <v>75</v>
      </c>
      <c r="AB31" s="4">
        <f t="shared" si="9"/>
        <v>34</v>
      </c>
      <c r="AC31" s="4">
        <f>(AC29/AC30)*100</f>
        <v>52</v>
      </c>
      <c r="AD31" s="4">
        <f t="shared" ref="AD31:AF31" si="10">(AD29/AD30)*100</f>
        <v>50</v>
      </c>
      <c r="AE31" s="4">
        <f t="shared" si="10"/>
        <v>69</v>
      </c>
      <c r="AF31" s="4">
        <f t="shared" si="10"/>
        <v>42</v>
      </c>
      <c r="AG31" s="3"/>
    </row>
    <row r="32" spans="2:33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46" x14ac:dyDescent="0.25">
      <c r="AG33" s="1"/>
    </row>
    <row r="34" spans="2:46" x14ac:dyDescent="0.25">
      <c r="AG34" s="1"/>
    </row>
    <row r="35" spans="2:46" x14ac:dyDescent="0.25">
      <c r="AG35" s="1"/>
    </row>
    <row r="36" spans="2:46" x14ac:dyDescent="0.25">
      <c r="B36" s="3"/>
      <c r="C36" s="4">
        <v>1</v>
      </c>
      <c r="D36" s="4">
        <v>2</v>
      </c>
      <c r="E36" s="4">
        <v>3</v>
      </c>
      <c r="F36" s="4">
        <v>4</v>
      </c>
      <c r="G36" s="3" t="s">
        <v>83</v>
      </c>
      <c r="J36" s="5"/>
      <c r="K36" s="6">
        <v>1</v>
      </c>
      <c r="L36" s="6">
        <v>2</v>
      </c>
      <c r="M36" s="6">
        <v>3</v>
      </c>
      <c r="N36" s="6">
        <v>4</v>
      </c>
      <c r="O36" s="6" t="s">
        <v>84</v>
      </c>
      <c r="R36" s="28" t="s">
        <v>85</v>
      </c>
      <c r="S36" s="28">
        <v>1</v>
      </c>
      <c r="T36" s="28">
        <v>2</v>
      </c>
      <c r="U36" s="28">
        <v>3</v>
      </c>
      <c r="V36" s="28">
        <v>4</v>
      </c>
      <c r="W36" s="28" t="s">
        <v>86</v>
      </c>
      <c r="Z36" s="28" t="s">
        <v>87</v>
      </c>
      <c r="AA36" s="28">
        <v>1</v>
      </c>
      <c r="AB36" s="28">
        <v>2</v>
      </c>
      <c r="AC36" s="28">
        <v>3</v>
      </c>
      <c r="AD36" s="28">
        <v>4</v>
      </c>
      <c r="AE36" s="28" t="s">
        <v>86</v>
      </c>
    </row>
    <row r="37" spans="2:46" x14ac:dyDescent="0.25">
      <c r="B37" s="4" t="s">
        <v>55</v>
      </c>
      <c r="C37" s="3">
        <v>11</v>
      </c>
      <c r="D37" s="3">
        <v>10</v>
      </c>
      <c r="E37" s="3">
        <v>4</v>
      </c>
      <c r="F37" s="3">
        <v>0</v>
      </c>
      <c r="G37" s="3">
        <f>SUM(C37:F37)</f>
        <v>25</v>
      </c>
      <c r="J37" s="6">
        <v>1</v>
      </c>
      <c r="K37" s="5">
        <f>C37/25*100</f>
        <v>44</v>
      </c>
      <c r="L37" s="5">
        <f>D37/25*100</f>
        <v>40</v>
      </c>
      <c r="M37" s="5">
        <f>E37/25*100</f>
        <v>16</v>
      </c>
      <c r="N37" s="5">
        <f>F37/25*100</f>
        <v>0</v>
      </c>
      <c r="O37" s="5">
        <f>SUM(K37:N37)</f>
        <v>100</v>
      </c>
      <c r="R37" s="28"/>
      <c r="S37" s="28"/>
      <c r="T37" s="28"/>
      <c r="U37" s="28"/>
      <c r="V37" s="28"/>
      <c r="W37" s="28"/>
      <c r="Z37" s="28"/>
      <c r="AA37" s="28"/>
      <c r="AB37" s="28"/>
      <c r="AC37" s="28"/>
      <c r="AD37" s="28"/>
      <c r="AE37" s="28"/>
    </row>
    <row r="38" spans="2:46" x14ac:dyDescent="0.25">
      <c r="B38" s="4" t="s">
        <v>56</v>
      </c>
      <c r="C38" s="3">
        <v>1</v>
      </c>
      <c r="D38" s="3">
        <v>16</v>
      </c>
      <c r="E38" s="3">
        <v>7</v>
      </c>
      <c r="F38" s="3">
        <v>1</v>
      </c>
      <c r="G38" s="3">
        <f t="shared" ref="G38:G66" si="11">SUM(C38:F38)</f>
        <v>25</v>
      </c>
      <c r="J38" s="6">
        <v>2</v>
      </c>
      <c r="K38" s="5">
        <f t="shared" ref="K38:N66" si="12">C38/25*100</f>
        <v>4</v>
      </c>
      <c r="L38" s="5">
        <f t="shared" si="12"/>
        <v>64</v>
      </c>
      <c r="M38" s="5">
        <f t="shared" si="12"/>
        <v>28.000000000000004</v>
      </c>
      <c r="N38" s="5">
        <f t="shared" si="12"/>
        <v>4</v>
      </c>
      <c r="O38" s="5">
        <f t="shared" ref="O38:O66" si="13">SUM(K38:N38)</f>
        <v>100</v>
      </c>
      <c r="R38" s="5">
        <v>1</v>
      </c>
      <c r="S38" s="5">
        <v>11</v>
      </c>
      <c r="T38" s="5">
        <v>10</v>
      </c>
      <c r="U38" s="5">
        <v>4</v>
      </c>
      <c r="V38" s="5">
        <v>0</v>
      </c>
      <c r="W38" s="5">
        <f>SUM(S38:V38)</f>
        <v>25</v>
      </c>
      <c r="Z38" s="5">
        <v>14</v>
      </c>
      <c r="AA38" s="5">
        <v>1</v>
      </c>
      <c r="AB38" s="5">
        <v>7</v>
      </c>
      <c r="AC38" s="5">
        <v>9</v>
      </c>
      <c r="AD38" s="5">
        <v>8</v>
      </c>
      <c r="AE38" s="5">
        <f>SUM(AA38:AD38)</f>
        <v>25</v>
      </c>
      <c r="AG38" s="7" t="s">
        <v>88</v>
      </c>
      <c r="AH38" s="7" t="s">
        <v>89</v>
      </c>
      <c r="AI38" s="7" t="s">
        <v>90</v>
      </c>
      <c r="AJ38" s="7" t="s">
        <v>82</v>
      </c>
      <c r="AK38" s="8" t="s">
        <v>88</v>
      </c>
      <c r="AL38" s="8" t="s">
        <v>89</v>
      </c>
      <c r="AM38" s="8" t="s">
        <v>91</v>
      </c>
      <c r="AN38" s="8" t="s">
        <v>54</v>
      </c>
      <c r="AO38" s="9" t="s">
        <v>92</v>
      </c>
    </row>
    <row r="39" spans="2:46" x14ac:dyDescent="0.25">
      <c r="B39" s="4" t="s">
        <v>57</v>
      </c>
      <c r="C39" s="3">
        <v>4</v>
      </c>
      <c r="D39" s="3">
        <v>10</v>
      </c>
      <c r="E39" s="3">
        <v>10</v>
      </c>
      <c r="F39" s="3">
        <v>1</v>
      </c>
      <c r="G39" s="3">
        <f t="shared" si="11"/>
        <v>25</v>
      </c>
      <c r="J39" s="6">
        <v>3</v>
      </c>
      <c r="K39" s="5">
        <f t="shared" si="12"/>
        <v>16</v>
      </c>
      <c r="L39" s="5">
        <f t="shared" si="12"/>
        <v>40</v>
      </c>
      <c r="M39" s="5">
        <f t="shared" si="12"/>
        <v>40</v>
      </c>
      <c r="N39" s="5">
        <f t="shared" si="12"/>
        <v>4</v>
      </c>
      <c r="O39" s="5">
        <f t="shared" si="13"/>
        <v>100</v>
      </c>
      <c r="R39" s="5">
        <v>2</v>
      </c>
      <c r="S39" s="5">
        <v>1</v>
      </c>
      <c r="T39" s="5">
        <v>16</v>
      </c>
      <c r="U39" s="5">
        <v>7</v>
      </c>
      <c r="V39" s="5">
        <v>1</v>
      </c>
      <c r="W39" s="5">
        <f t="shared" ref="W39:W41" si="14">SUM(S39:V39)</f>
        <v>25</v>
      </c>
      <c r="Z39" s="5">
        <v>15</v>
      </c>
      <c r="AA39" s="5">
        <v>6</v>
      </c>
      <c r="AB39" s="5">
        <v>19</v>
      </c>
      <c r="AC39" s="5">
        <v>0</v>
      </c>
      <c r="AD39" s="5">
        <v>0</v>
      </c>
      <c r="AE39" s="5">
        <f t="shared" ref="AE39:AE41" si="15">SUM(AA39:AD39)</f>
        <v>25</v>
      </c>
      <c r="AG39" s="4">
        <v>1</v>
      </c>
      <c r="AH39" s="3">
        <v>43</v>
      </c>
      <c r="AI39" s="3">
        <f>AVERAGE(AH39:AH42)</f>
        <v>48.5</v>
      </c>
      <c r="AJ39" s="10">
        <f>(AI39/100)*100</f>
        <v>48.5</v>
      </c>
      <c r="AK39" s="4">
        <v>1</v>
      </c>
      <c r="AL39" s="3">
        <v>43</v>
      </c>
      <c r="AM39" s="3">
        <f>SUM(AL39:AL42)</f>
        <v>194</v>
      </c>
      <c r="AN39" s="3">
        <f>SUM(AL39:AL68)</f>
        <v>1701</v>
      </c>
      <c r="AO39" s="10">
        <f>AVERAGE(AI39,AI43,AI46,AI49,AI52,AI56,AI60,AI64)</f>
        <v>56.852083333333326</v>
      </c>
    </row>
    <row r="40" spans="2:46" x14ac:dyDescent="0.25">
      <c r="B40" s="4" t="s">
        <v>58</v>
      </c>
      <c r="C40" s="3">
        <v>18</v>
      </c>
      <c r="D40" s="3">
        <v>5</v>
      </c>
      <c r="E40" s="3">
        <v>1</v>
      </c>
      <c r="F40" s="3">
        <v>1</v>
      </c>
      <c r="G40" s="3">
        <f t="shared" si="11"/>
        <v>25</v>
      </c>
      <c r="J40" s="6">
        <v>4</v>
      </c>
      <c r="K40" s="5">
        <f t="shared" si="12"/>
        <v>72</v>
      </c>
      <c r="L40" s="5">
        <f t="shared" si="12"/>
        <v>20</v>
      </c>
      <c r="M40" s="5">
        <f t="shared" si="12"/>
        <v>4</v>
      </c>
      <c r="N40" s="5">
        <f t="shared" si="12"/>
        <v>4</v>
      </c>
      <c r="O40" s="5">
        <f t="shared" si="13"/>
        <v>100</v>
      </c>
      <c r="R40" s="5">
        <v>3</v>
      </c>
      <c r="S40" s="5">
        <v>4</v>
      </c>
      <c r="T40" s="5">
        <v>10</v>
      </c>
      <c r="U40" s="5">
        <v>10</v>
      </c>
      <c r="V40" s="5">
        <v>1</v>
      </c>
      <c r="W40" s="5">
        <f t="shared" si="14"/>
        <v>25</v>
      </c>
      <c r="Z40" s="5">
        <v>16</v>
      </c>
      <c r="AA40" s="5">
        <v>7</v>
      </c>
      <c r="AB40" s="5">
        <v>14</v>
      </c>
      <c r="AC40" s="5">
        <v>3</v>
      </c>
      <c r="AD40" s="5">
        <v>1</v>
      </c>
      <c r="AE40" s="5">
        <f t="shared" si="15"/>
        <v>25</v>
      </c>
      <c r="AG40" s="4">
        <v>2</v>
      </c>
      <c r="AH40" s="3">
        <v>58</v>
      </c>
      <c r="AI40" s="3"/>
      <c r="AJ40" s="10"/>
      <c r="AK40" s="4">
        <v>2</v>
      </c>
      <c r="AL40" s="3">
        <v>58</v>
      </c>
      <c r="AM40" s="3"/>
      <c r="AN40" s="3"/>
      <c r="AO40" s="3"/>
    </row>
    <row r="41" spans="2:46" x14ac:dyDescent="0.25">
      <c r="B41" s="4" t="s">
        <v>59</v>
      </c>
      <c r="C41" s="3">
        <v>7</v>
      </c>
      <c r="D41" s="3">
        <v>17</v>
      </c>
      <c r="E41" s="3">
        <v>1</v>
      </c>
      <c r="F41" s="3">
        <v>0</v>
      </c>
      <c r="G41" s="3">
        <f t="shared" si="11"/>
        <v>25</v>
      </c>
      <c r="J41" s="6">
        <v>5</v>
      </c>
      <c r="K41" s="5">
        <f t="shared" si="12"/>
        <v>28.000000000000004</v>
      </c>
      <c r="L41" s="5">
        <f t="shared" si="12"/>
        <v>68</v>
      </c>
      <c r="M41" s="5">
        <f t="shared" si="12"/>
        <v>4</v>
      </c>
      <c r="N41" s="5">
        <f t="shared" si="12"/>
        <v>0</v>
      </c>
      <c r="O41" s="5">
        <f t="shared" si="13"/>
        <v>100</v>
      </c>
      <c r="R41" s="5">
        <v>4</v>
      </c>
      <c r="S41" s="5">
        <v>18</v>
      </c>
      <c r="T41" s="5">
        <v>5</v>
      </c>
      <c r="U41" s="5">
        <v>1</v>
      </c>
      <c r="V41" s="5">
        <v>1</v>
      </c>
      <c r="W41" s="5">
        <f t="shared" si="14"/>
        <v>25</v>
      </c>
      <c r="Z41" s="5">
        <v>17</v>
      </c>
      <c r="AA41" s="5">
        <v>0</v>
      </c>
      <c r="AB41" s="5">
        <v>16</v>
      </c>
      <c r="AC41" s="5">
        <v>7</v>
      </c>
      <c r="AD41" s="5">
        <v>2</v>
      </c>
      <c r="AE41" s="5">
        <f t="shared" si="15"/>
        <v>25</v>
      </c>
      <c r="AG41" s="4">
        <v>3</v>
      </c>
      <c r="AH41" s="3">
        <v>58</v>
      </c>
      <c r="AI41" s="3"/>
      <c r="AJ41" s="10"/>
      <c r="AK41" s="4">
        <v>3</v>
      </c>
      <c r="AL41" s="3">
        <v>58</v>
      </c>
      <c r="AM41" s="3"/>
      <c r="AN41" s="3"/>
      <c r="AO41" s="3"/>
    </row>
    <row r="42" spans="2:46" x14ac:dyDescent="0.25">
      <c r="B42" s="4" t="s">
        <v>60</v>
      </c>
      <c r="C42" s="3">
        <v>13</v>
      </c>
      <c r="D42" s="3">
        <v>7</v>
      </c>
      <c r="E42" s="3">
        <v>4</v>
      </c>
      <c r="F42" s="3">
        <v>1</v>
      </c>
      <c r="G42" s="3">
        <f t="shared" si="11"/>
        <v>25</v>
      </c>
      <c r="J42" s="6">
        <v>6</v>
      </c>
      <c r="K42" s="5">
        <f t="shared" si="12"/>
        <v>52</v>
      </c>
      <c r="L42" s="5">
        <f t="shared" si="12"/>
        <v>28.000000000000004</v>
      </c>
      <c r="M42" s="5">
        <f t="shared" si="12"/>
        <v>16</v>
      </c>
      <c r="N42" s="5">
        <f t="shared" si="12"/>
        <v>4</v>
      </c>
      <c r="O42" s="5">
        <f t="shared" si="13"/>
        <v>100</v>
      </c>
      <c r="R42" s="5" t="s">
        <v>93</v>
      </c>
      <c r="S42" s="5">
        <f>SUM(S38:S41)</f>
        <v>34</v>
      </c>
      <c r="T42" s="5">
        <f t="shared" ref="T42:V42" si="16">SUM(T38:T41)</f>
        <v>41</v>
      </c>
      <c r="U42" s="5">
        <f t="shared" si="16"/>
        <v>22</v>
      </c>
      <c r="V42" s="5">
        <f t="shared" si="16"/>
        <v>3</v>
      </c>
      <c r="W42" s="5"/>
      <c r="Z42" s="5" t="s">
        <v>93</v>
      </c>
      <c r="AA42" s="5">
        <f>SUM(AA38:AA41)</f>
        <v>14</v>
      </c>
      <c r="AB42" s="5">
        <f t="shared" ref="AB42:AD42" si="17">SUM(AB38:AB41)</f>
        <v>56</v>
      </c>
      <c r="AC42" s="5">
        <f t="shared" si="17"/>
        <v>19</v>
      </c>
      <c r="AD42" s="5">
        <f t="shared" si="17"/>
        <v>11</v>
      </c>
      <c r="AE42" s="5"/>
      <c r="AG42" s="4">
        <v>4</v>
      </c>
      <c r="AH42" s="3">
        <v>35</v>
      </c>
      <c r="AI42" s="3"/>
      <c r="AJ42" s="10"/>
      <c r="AK42" s="4">
        <v>4</v>
      </c>
      <c r="AL42" s="3">
        <v>35</v>
      </c>
      <c r="AM42" s="3"/>
      <c r="AN42" s="3"/>
      <c r="AO42" s="3"/>
      <c r="AP42" s="29" t="s">
        <v>94</v>
      </c>
      <c r="AQ42" s="30"/>
      <c r="AR42" s="30"/>
      <c r="AS42" s="11">
        <v>0.48499999999999999</v>
      </c>
      <c r="AT42" s="12"/>
    </row>
    <row r="43" spans="2:46" x14ac:dyDescent="0.25">
      <c r="B43" s="4" t="s">
        <v>61</v>
      </c>
      <c r="C43" s="3">
        <v>3</v>
      </c>
      <c r="D43" s="3">
        <v>6</v>
      </c>
      <c r="E43" s="3">
        <v>11</v>
      </c>
      <c r="F43" s="3">
        <v>5</v>
      </c>
      <c r="G43" s="3">
        <f t="shared" si="11"/>
        <v>25</v>
      </c>
      <c r="J43" s="6">
        <v>7</v>
      </c>
      <c r="K43" s="5">
        <f t="shared" si="12"/>
        <v>12</v>
      </c>
      <c r="L43" s="5">
        <f t="shared" si="12"/>
        <v>24</v>
      </c>
      <c r="M43" s="5">
        <f t="shared" si="12"/>
        <v>44</v>
      </c>
      <c r="N43" s="5">
        <f t="shared" si="12"/>
        <v>20</v>
      </c>
      <c r="O43" s="5">
        <f t="shared" si="13"/>
        <v>100</v>
      </c>
      <c r="R43" s="5" t="s">
        <v>95</v>
      </c>
      <c r="S43" s="13">
        <f>(S42/120)*100</f>
        <v>28.333333333333332</v>
      </c>
      <c r="T43" s="13">
        <f t="shared" ref="T43:V43" si="18">(T42/120)*100</f>
        <v>34.166666666666664</v>
      </c>
      <c r="U43" s="13">
        <f t="shared" si="18"/>
        <v>18.333333333333332</v>
      </c>
      <c r="V43" s="13">
        <f t="shared" si="18"/>
        <v>2.5</v>
      </c>
      <c r="W43" s="5"/>
      <c r="Z43" s="5" t="s">
        <v>95</v>
      </c>
      <c r="AA43" s="13">
        <f>(AA42/120)*100</f>
        <v>11.666666666666666</v>
      </c>
      <c r="AB43" s="13">
        <f t="shared" ref="AB43:AD43" si="19">(AB42/120)*100</f>
        <v>46.666666666666664</v>
      </c>
      <c r="AC43" s="13">
        <f t="shared" si="19"/>
        <v>15.833333333333332</v>
      </c>
      <c r="AD43" s="13">
        <f t="shared" si="19"/>
        <v>9.1666666666666661</v>
      </c>
      <c r="AE43" s="5"/>
      <c r="AG43" s="3">
        <v>5</v>
      </c>
      <c r="AH43" s="3">
        <v>44</v>
      </c>
      <c r="AI43" s="10">
        <f>AVERAGE(AH43:AH45)</f>
        <v>51.666666666666664</v>
      </c>
      <c r="AJ43" s="10">
        <f>(AI43/100)*100</f>
        <v>51.666666666666657</v>
      </c>
      <c r="AK43" s="3">
        <v>5</v>
      </c>
      <c r="AL43" s="3">
        <v>44</v>
      </c>
      <c r="AM43" s="3">
        <f>SUM(AL43:AL45)</f>
        <v>155</v>
      </c>
      <c r="AN43" s="3"/>
      <c r="AO43" s="3"/>
      <c r="AP43" s="29" t="s">
        <v>96</v>
      </c>
      <c r="AQ43" s="30"/>
      <c r="AR43" s="30"/>
      <c r="AS43" s="14">
        <v>0.51670000000000005</v>
      </c>
      <c r="AT43" s="15"/>
    </row>
    <row r="44" spans="2:46" x14ac:dyDescent="0.25">
      <c r="B44" s="4" t="s">
        <v>62</v>
      </c>
      <c r="C44" s="3">
        <v>6</v>
      </c>
      <c r="D44" s="3">
        <v>8</v>
      </c>
      <c r="E44" s="3">
        <v>7</v>
      </c>
      <c r="F44" s="3">
        <v>4</v>
      </c>
      <c r="G44" s="3">
        <f t="shared" si="11"/>
        <v>25</v>
      </c>
      <c r="J44" s="6">
        <v>8</v>
      </c>
      <c r="K44" s="5">
        <f t="shared" si="12"/>
        <v>24</v>
      </c>
      <c r="L44" s="5">
        <f t="shared" si="12"/>
        <v>32</v>
      </c>
      <c r="M44" s="5">
        <f t="shared" si="12"/>
        <v>28.000000000000004</v>
      </c>
      <c r="N44" s="5">
        <f t="shared" si="12"/>
        <v>16</v>
      </c>
      <c r="O44" s="5">
        <f t="shared" si="13"/>
        <v>100</v>
      </c>
      <c r="S44" s="15"/>
      <c r="T44" s="15"/>
      <c r="U44" s="15"/>
      <c r="V44" s="15"/>
      <c r="AA44" s="12"/>
      <c r="AB44" s="15"/>
      <c r="AC44" s="15"/>
      <c r="AD44" s="12"/>
      <c r="AG44" s="3">
        <v>6</v>
      </c>
      <c r="AH44" s="3">
        <v>43</v>
      </c>
      <c r="AI44" s="10"/>
      <c r="AJ44" s="10"/>
      <c r="AK44" s="3">
        <v>6</v>
      </c>
      <c r="AL44" s="3">
        <v>43</v>
      </c>
      <c r="AM44" s="3"/>
      <c r="AN44" s="3"/>
      <c r="AO44" s="3"/>
      <c r="AP44" s="29" t="s">
        <v>97</v>
      </c>
      <c r="AQ44" s="30"/>
      <c r="AR44" s="30"/>
      <c r="AS44" s="14">
        <v>0.53669999999999995</v>
      </c>
      <c r="AT44" s="15"/>
    </row>
    <row r="45" spans="2:46" x14ac:dyDescent="0.25">
      <c r="B45" s="4" t="s">
        <v>63</v>
      </c>
      <c r="C45" s="3">
        <v>3</v>
      </c>
      <c r="D45" s="3">
        <v>14</v>
      </c>
      <c r="E45" s="3">
        <v>7</v>
      </c>
      <c r="F45" s="3">
        <v>1</v>
      </c>
      <c r="G45" s="3">
        <f t="shared" si="11"/>
        <v>25</v>
      </c>
      <c r="J45" s="6">
        <v>9</v>
      </c>
      <c r="K45" s="5">
        <f t="shared" si="12"/>
        <v>12</v>
      </c>
      <c r="L45" s="5">
        <f t="shared" si="12"/>
        <v>56.000000000000007</v>
      </c>
      <c r="M45" s="5">
        <f t="shared" si="12"/>
        <v>28.000000000000004</v>
      </c>
      <c r="N45" s="5">
        <f t="shared" si="12"/>
        <v>4</v>
      </c>
      <c r="O45" s="5">
        <f t="shared" si="13"/>
        <v>100</v>
      </c>
      <c r="AG45" s="3">
        <v>7</v>
      </c>
      <c r="AH45" s="3">
        <v>68</v>
      </c>
      <c r="AI45" s="3"/>
      <c r="AJ45" s="10"/>
      <c r="AK45" s="3">
        <v>7</v>
      </c>
      <c r="AL45" s="3">
        <v>68</v>
      </c>
      <c r="AM45" s="3"/>
      <c r="AN45" s="3"/>
      <c r="AO45" s="3"/>
      <c r="AP45" s="29" t="s">
        <v>98</v>
      </c>
      <c r="AQ45" s="30"/>
      <c r="AR45" s="30"/>
      <c r="AS45" s="14">
        <v>0.62329999999999997</v>
      </c>
      <c r="AT45" s="15"/>
    </row>
    <row r="46" spans="2:46" x14ac:dyDescent="0.25">
      <c r="B46" s="4" t="s">
        <v>64</v>
      </c>
      <c r="C46" s="3">
        <v>8</v>
      </c>
      <c r="D46" s="3">
        <v>23</v>
      </c>
      <c r="E46" s="3">
        <v>4</v>
      </c>
      <c r="F46" s="3">
        <v>0</v>
      </c>
      <c r="G46" s="3">
        <f t="shared" si="11"/>
        <v>35</v>
      </c>
      <c r="J46" s="6">
        <v>10</v>
      </c>
      <c r="K46" s="5">
        <f t="shared" si="12"/>
        <v>32</v>
      </c>
      <c r="L46" s="5">
        <f t="shared" si="12"/>
        <v>92</v>
      </c>
      <c r="M46" s="5">
        <f t="shared" si="12"/>
        <v>16</v>
      </c>
      <c r="N46" s="5">
        <f t="shared" si="12"/>
        <v>0</v>
      </c>
      <c r="O46" s="5">
        <f t="shared" si="13"/>
        <v>140</v>
      </c>
      <c r="AG46" s="4">
        <v>8</v>
      </c>
      <c r="AH46" s="3">
        <v>59</v>
      </c>
      <c r="AI46" s="10">
        <f>AVERAGE(AH46:AH48)</f>
        <v>53.666666666666664</v>
      </c>
      <c r="AJ46" s="10">
        <f>(AI46/100)*100</f>
        <v>53.666666666666664</v>
      </c>
      <c r="AK46" s="4">
        <v>8</v>
      </c>
      <c r="AL46" s="3">
        <v>59</v>
      </c>
      <c r="AM46" s="3">
        <f>SUM(AL46:AL48)</f>
        <v>161</v>
      </c>
      <c r="AN46" s="3"/>
      <c r="AO46" s="3"/>
      <c r="AP46" s="29" t="s">
        <v>99</v>
      </c>
      <c r="AQ46" s="30"/>
      <c r="AR46" s="30"/>
      <c r="AS46" s="14">
        <v>0.5675</v>
      </c>
      <c r="AT46" s="15"/>
    </row>
    <row r="47" spans="2:46" x14ac:dyDescent="0.25">
      <c r="B47" s="4" t="s">
        <v>65</v>
      </c>
      <c r="C47" s="3">
        <v>1</v>
      </c>
      <c r="D47" s="3">
        <v>2</v>
      </c>
      <c r="E47" s="3">
        <v>13</v>
      </c>
      <c r="F47" s="3">
        <v>9</v>
      </c>
      <c r="G47" s="3">
        <f t="shared" si="11"/>
        <v>25</v>
      </c>
      <c r="J47" s="6">
        <v>11</v>
      </c>
      <c r="K47" s="5">
        <f t="shared" si="12"/>
        <v>4</v>
      </c>
      <c r="L47" s="5">
        <f t="shared" si="12"/>
        <v>8</v>
      </c>
      <c r="M47" s="5">
        <f t="shared" si="12"/>
        <v>52</v>
      </c>
      <c r="N47" s="5">
        <f t="shared" si="12"/>
        <v>36</v>
      </c>
      <c r="O47" s="5">
        <f t="shared" si="13"/>
        <v>100</v>
      </c>
      <c r="R47" s="28" t="s">
        <v>100</v>
      </c>
      <c r="S47" s="28">
        <v>1</v>
      </c>
      <c r="T47" s="28">
        <v>2</v>
      </c>
      <c r="U47" s="28">
        <v>3</v>
      </c>
      <c r="V47" s="28">
        <v>4</v>
      </c>
      <c r="W47" s="28" t="s">
        <v>86</v>
      </c>
      <c r="Z47" s="28" t="s">
        <v>101</v>
      </c>
      <c r="AA47" s="28">
        <v>1</v>
      </c>
      <c r="AB47" s="28">
        <v>2</v>
      </c>
      <c r="AC47" s="28">
        <v>3</v>
      </c>
      <c r="AD47" s="28">
        <v>4</v>
      </c>
      <c r="AE47" s="28" t="s">
        <v>86</v>
      </c>
      <c r="AG47" s="4">
        <v>9</v>
      </c>
      <c r="AH47" s="3">
        <v>56</v>
      </c>
      <c r="AI47" s="10"/>
      <c r="AJ47" s="10"/>
      <c r="AK47" s="4">
        <v>9</v>
      </c>
      <c r="AL47" s="3">
        <v>56</v>
      </c>
      <c r="AM47" s="3"/>
      <c r="AN47" s="3"/>
      <c r="AO47" s="3"/>
      <c r="AP47" s="29" t="s">
        <v>102</v>
      </c>
      <c r="AQ47" s="30"/>
      <c r="AR47" s="30"/>
      <c r="AS47" s="14">
        <v>0.65249999999999997</v>
      </c>
      <c r="AT47" s="15"/>
    </row>
    <row r="48" spans="2:46" x14ac:dyDescent="0.25">
      <c r="B48" s="4" t="s">
        <v>66</v>
      </c>
      <c r="C48" s="3">
        <v>1</v>
      </c>
      <c r="D48" s="3">
        <v>11</v>
      </c>
      <c r="E48" s="3">
        <v>13</v>
      </c>
      <c r="F48" s="3">
        <v>0</v>
      </c>
      <c r="G48" s="3">
        <f t="shared" si="11"/>
        <v>25</v>
      </c>
      <c r="J48" s="6">
        <v>12</v>
      </c>
      <c r="K48" s="5">
        <f t="shared" si="12"/>
        <v>4</v>
      </c>
      <c r="L48" s="5">
        <f t="shared" si="12"/>
        <v>44</v>
      </c>
      <c r="M48" s="5">
        <f t="shared" si="12"/>
        <v>52</v>
      </c>
      <c r="N48" s="5">
        <f t="shared" si="12"/>
        <v>0</v>
      </c>
      <c r="O48" s="5">
        <f t="shared" si="13"/>
        <v>100</v>
      </c>
      <c r="R48" s="28"/>
      <c r="S48" s="28"/>
      <c r="T48" s="28"/>
      <c r="U48" s="28"/>
      <c r="V48" s="28"/>
      <c r="W48" s="28"/>
      <c r="Z48" s="28"/>
      <c r="AA48" s="28"/>
      <c r="AB48" s="28"/>
      <c r="AC48" s="28"/>
      <c r="AD48" s="28"/>
      <c r="AE48" s="28"/>
      <c r="AG48" s="4">
        <v>10</v>
      </c>
      <c r="AH48" s="3">
        <v>46</v>
      </c>
      <c r="AI48" s="3"/>
      <c r="AJ48" s="10"/>
      <c r="AK48" s="4">
        <v>10</v>
      </c>
      <c r="AL48" s="3">
        <v>46</v>
      </c>
      <c r="AM48" s="3"/>
      <c r="AN48" s="3"/>
      <c r="AO48" s="3"/>
      <c r="AP48" s="29" t="s">
        <v>103</v>
      </c>
      <c r="AQ48" s="30"/>
      <c r="AR48" s="30"/>
      <c r="AS48" s="11">
        <v>0.67249999999999999</v>
      </c>
      <c r="AT48" s="12"/>
    </row>
    <row r="49" spans="2:45" x14ac:dyDescent="0.25">
      <c r="B49" s="4" t="s">
        <v>67</v>
      </c>
      <c r="C49" s="3">
        <v>10</v>
      </c>
      <c r="D49" s="3">
        <v>11</v>
      </c>
      <c r="E49" s="3">
        <v>4</v>
      </c>
      <c r="F49" s="3">
        <v>0</v>
      </c>
      <c r="G49" s="3">
        <f t="shared" si="11"/>
        <v>25</v>
      </c>
      <c r="J49" s="6">
        <v>13</v>
      </c>
      <c r="K49" s="5">
        <f t="shared" si="12"/>
        <v>40</v>
      </c>
      <c r="L49" s="5">
        <f t="shared" si="12"/>
        <v>44</v>
      </c>
      <c r="M49" s="5">
        <f t="shared" si="12"/>
        <v>16</v>
      </c>
      <c r="N49" s="5">
        <f t="shared" si="12"/>
        <v>0</v>
      </c>
      <c r="O49" s="5">
        <f t="shared" si="13"/>
        <v>100</v>
      </c>
      <c r="R49" s="5">
        <v>5</v>
      </c>
      <c r="S49" s="5">
        <v>7</v>
      </c>
      <c r="T49" s="5">
        <v>17</v>
      </c>
      <c r="U49" s="5">
        <v>1</v>
      </c>
      <c r="V49" s="5">
        <v>0</v>
      </c>
      <c r="W49" s="5">
        <f>SUM(S49:V49)</f>
        <v>25</v>
      </c>
      <c r="Z49" s="5">
        <v>18</v>
      </c>
      <c r="AA49" s="5">
        <v>4</v>
      </c>
      <c r="AB49" s="5">
        <v>9</v>
      </c>
      <c r="AC49" s="5">
        <v>10</v>
      </c>
      <c r="AD49" s="5">
        <v>2</v>
      </c>
      <c r="AE49" s="5">
        <f>SUM(AA49:AD49)</f>
        <v>25</v>
      </c>
      <c r="AG49" s="3">
        <v>11</v>
      </c>
      <c r="AH49" s="3">
        <v>80</v>
      </c>
      <c r="AI49" s="10">
        <f>AVERAGE(AH49:AH51)</f>
        <v>62.333333333333336</v>
      </c>
      <c r="AJ49" s="10">
        <f>AI49*100%</f>
        <v>62.333333333333336</v>
      </c>
      <c r="AK49" s="3">
        <v>11</v>
      </c>
      <c r="AL49" s="3">
        <v>80</v>
      </c>
      <c r="AM49" s="3">
        <f>SUM(AL49:AL51)</f>
        <v>187</v>
      </c>
      <c r="AN49" s="3"/>
      <c r="AO49" s="3"/>
      <c r="AP49" s="29" t="s">
        <v>104</v>
      </c>
      <c r="AQ49" s="30"/>
      <c r="AR49" s="30"/>
      <c r="AS49" s="14">
        <v>0.49399999999999999</v>
      </c>
    </row>
    <row r="50" spans="2:45" x14ac:dyDescent="0.25">
      <c r="B50" s="4" t="s">
        <v>68</v>
      </c>
      <c r="C50" s="3">
        <v>1</v>
      </c>
      <c r="D50" s="3">
        <v>7</v>
      </c>
      <c r="E50" s="3">
        <v>9</v>
      </c>
      <c r="F50" s="3">
        <v>8</v>
      </c>
      <c r="G50" s="3">
        <f t="shared" si="11"/>
        <v>25</v>
      </c>
      <c r="J50" s="6">
        <v>14</v>
      </c>
      <c r="K50" s="5">
        <f t="shared" si="12"/>
        <v>4</v>
      </c>
      <c r="L50" s="5">
        <f t="shared" si="12"/>
        <v>28.000000000000004</v>
      </c>
      <c r="M50" s="5">
        <f t="shared" si="12"/>
        <v>36</v>
      </c>
      <c r="N50" s="5">
        <f t="shared" si="12"/>
        <v>32</v>
      </c>
      <c r="O50" s="5">
        <f t="shared" si="13"/>
        <v>100</v>
      </c>
      <c r="R50" s="5">
        <v>6</v>
      </c>
      <c r="S50" s="5">
        <v>13</v>
      </c>
      <c r="T50" s="5">
        <v>7</v>
      </c>
      <c r="U50" s="5">
        <v>4</v>
      </c>
      <c r="V50" s="5">
        <v>1</v>
      </c>
      <c r="W50" s="5">
        <f t="shared" ref="W50:W51" si="20">SUM(S50:V50)</f>
        <v>25</v>
      </c>
      <c r="Z50" s="5">
        <v>19</v>
      </c>
      <c r="AA50" s="5">
        <v>3</v>
      </c>
      <c r="AB50" s="5">
        <v>5</v>
      </c>
      <c r="AC50" s="5">
        <v>14</v>
      </c>
      <c r="AD50" s="5">
        <v>3</v>
      </c>
      <c r="AE50" s="5">
        <f t="shared" ref="AE50:AE52" si="21">SUM(AA50:AD50)</f>
        <v>25</v>
      </c>
      <c r="AG50" s="3">
        <v>12</v>
      </c>
      <c r="AH50" s="3">
        <v>62</v>
      </c>
      <c r="AI50" s="10"/>
      <c r="AJ50" s="10"/>
      <c r="AK50" s="3">
        <v>12</v>
      </c>
      <c r="AL50" s="3">
        <v>62</v>
      </c>
      <c r="AM50" s="3"/>
      <c r="AN50" s="3"/>
      <c r="AO50" s="3"/>
    </row>
    <row r="51" spans="2:45" x14ac:dyDescent="0.25">
      <c r="B51" s="4" t="s">
        <v>69</v>
      </c>
      <c r="C51" s="3">
        <v>6</v>
      </c>
      <c r="D51" s="3">
        <v>19</v>
      </c>
      <c r="E51" s="3">
        <v>0</v>
      </c>
      <c r="F51" s="3">
        <v>0</v>
      </c>
      <c r="G51" s="3">
        <f t="shared" si="11"/>
        <v>25</v>
      </c>
      <c r="J51" s="6">
        <v>15</v>
      </c>
      <c r="K51" s="5">
        <f t="shared" si="12"/>
        <v>24</v>
      </c>
      <c r="L51" s="5">
        <f t="shared" si="12"/>
        <v>76</v>
      </c>
      <c r="M51" s="5">
        <f t="shared" si="12"/>
        <v>0</v>
      </c>
      <c r="N51" s="5">
        <f t="shared" si="12"/>
        <v>0</v>
      </c>
      <c r="O51" s="5">
        <f t="shared" si="13"/>
        <v>100</v>
      </c>
      <c r="R51" s="5">
        <v>7</v>
      </c>
      <c r="S51" s="5">
        <v>3</v>
      </c>
      <c r="T51" s="5">
        <v>6</v>
      </c>
      <c r="U51" s="5">
        <v>11</v>
      </c>
      <c r="V51" s="5">
        <v>5</v>
      </c>
      <c r="W51" s="5">
        <f t="shared" si="20"/>
        <v>25</v>
      </c>
      <c r="Z51" s="5">
        <v>20</v>
      </c>
      <c r="AA51" s="5">
        <v>1</v>
      </c>
      <c r="AB51" s="5">
        <v>9</v>
      </c>
      <c r="AC51" s="5">
        <v>14</v>
      </c>
      <c r="AD51" s="5">
        <v>1</v>
      </c>
      <c r="AE51" s="5">
        <f t="shared" si="21"/>
        <v>25</v>
      </c>
      <c r="AG51" s="3">
        <v>13</v>
      </c>
      <c r="AH51" s="3">
        <v>45</v>
      </c>
      <c r="AI51" s="3"/>
      <c r="AJ51" s="10"/>
      <c r="AK51" s="3">
        <v>13</v>
      </c>
      <c r="AL51" s="3">
        <v>45</v>
      </c>
      <c r="AM51" s="3"/>
      <c r="AN51" s="3"/>
      <c r="AO51" s="3"/>
    </row>
    <row r="52" spans="2:45" x14ac:dyDescent="0.25">
      <c r="B52" s="4" t="s">
        <v>70</v>
      </c>
      <c r="C52" s="3">
        <v>7</v>
      </c>
      <c r="D52" s="3">
        <v>14</v>
      </c>
      <c r="E52" s="3">
        <v>3</v>
      </c>
      <c r="F52" s="3">
        <v>1</v>
      </c>
      <c r="G52" s="3">
        <f t="shared" si="11"/>
        <v>25</v>
      </c>
      <c r="J52" s="6">
        <v>16</v>
      </c>
      <c r="K52" s="5">
        <f t="shared" si="12"/>
        <v>28.000000000000004</v>
      </c>
      <c r="L52" s="5">
        <f t="shared" si="12"/>
        <v>56.000000000000007</v>
      </c>
      <c r="M52" s="5">
        <f t="shared" si="12"/>
        <v>12</v>
      </c>
      <c r="N52" s="5">
        <f t="shared" si="12"/>
        <v>4</v>
      </c>
      <c r="O52" s="5">
        <f t="shared" si="13"/>
        <v>100.00000000000001</v>
      </c>
      <c r="R52" s="5" t="s">
        <v>93</v>
      </c>
      <c r="S52" s="5">
        <f>SUM(S49:S51)</f>
        <v>23</v>
      </c>
      <c r="T52" s="5">
        <f t="shared" ref="T52:V52" si="22">SUM(T49:T51)</f>
        <v>30</v>
      </c>
      <c r="U52" s="5">
        <f t="shared" si="22"/>
        <v>16</v>
      </c>
      <c r="V52" s="5">
        <f t="shared" si="22"/>
        <v>6</v>
      </c>
      <c r="W52" s="5"/>
      <c r="Z52" s="5">
        <v>21</v>
      </c>
      <c r="AA52" s="5">
        <v>1</v>
      </c>
      <c r="AB52" s="5">
        <v>8</v>
      </c>
      <c r="AC52" s="5">
        <v>12</v>
      </c>
      <c r="AD52" s="5">
        <v>4</v>
      </c>
      <c r="AE52" s="5">
        <f t="shared" si="21"/>
        <v>25</v>
      </c>
      <c r="AG52" s="4">
        <v>14</v>
      </c>
      <c r="AH52" s="3">
        <v>74</v>
      </c>
      <c r="AI52" s="3">
        <f>AVERAGE(AH52:AH55)</f>
        <v>56.75</v>
      </c>
      <c r="AJ52" s="10">
        <f>AI52*100%</f>
        <v>56.75</v>
      </c>
      <c r="AK52" s="4">
        <v>14</v>
      </c>
      <c r="AL52" s="3">
        <v>74</v>
      </c>
      <c r="AM52" s="3">
        <f>SUM(AL52:AL55)</f>
        <v>227</v>
      </c>
      <c r="AN52" s="3"/>
      <c r="AO52" s="3"/>
    </row>
    <row r="53" spans="2:45" x14ac:dyDescent="0.25">
      <c r="B53" s="4" t="s">
        <v>71</v>
      </c>
      <c r="C53" s="3">
        <v>0</v>
      </c>
      <c r="D53" s="3">
        <v>16</v>
      </c>
      <c r="E53" s="3">
        <v>7</v>
      </c>
      <c r="F53" s="3">
        <v>2</v>
      </c>
      <c r="G53" s="3">
        <f t="shared" si="11"/>
        <v>25</v>
      </c>
      <c r="J53" s="6">
        <v>17</v>
      </c>
      <c r="K53" s="5">
        <f t="shared" si="12"/>
        <v>0</v>
      </c>
      <c r="L53" s="5">
        <f t="shared" si="12"/>
        <v>64</v>
      </c>
      <c r="M53" s="5">
        <f t="shared" si="12"/>
        <v>28.000000000000004</v>
      </c>
      <c r="N53" s="5">
        <f t="shared" si="12"/>
        <v>8</v>
      </c>
      <c r="O53" s="5">
        <f t="shared" si="13"/>
        <v>100</v>
      </c>
      <c r="R53" s="5" t="s">
        <v>95</v>
      </c>
      <c r="S53" s="13">
        <f>(S52/90)*100</f>
        <v>25.555555555555554</v>
      </c>
      <c r="T53" s="13">
        <f t="shared" ref="T53:V53" si="23">(T52/90)*100</f>
        <v>33.333333333333329</v>
      </c>
      <c r="U53" s="13">
        <f t="shared" si="23"/>
        <v>17.777777777777779</v>
      </c>
      <c r="V53" s="13">
        <f t="shared" si="23"/>
        <v>6.666666666666667</v>
      </c>
      <c r="W53" s="5"/>
      <c r="Z53" s="5" t="s">
        <v>93</v>
      </c>
      <c r="AA53" s="5">
        <f>SUM(AA49:AA52)</f>
        <v>9</v>
      </c>
      <c r="AB53" s="5">
        <f t="shared" ref="AB53:AD53" si="24">SUM(AB49:AB52)</f>
        <v>31</v>
      </c>
      <c r="AC53" s="5">
        <f t="shared" si="24"/>
        <v>50</v>
      </c>
      <c r="AD53" s="5">
        <f t="shared" si="24"/>
        <v>10</v>
      </c>
      <c r="AE53" s="5"/>
      <c r="AG53" s="4">
        <v>15</v>
      </c>
      <c r="AH53" s="3">
        <v>44</v>
      </c>
      <c r="AI53" s="3"/>
      <c r="AJ53" s="10"/>
      <c r="AK53" s="4">
        <v>15</v>
      </c>
      <c r="AL53" s="3">
        <v>44</v>
      </c>
      <c r="AM53" s="3"/>
      <c r="AN53" s="3"/>
      <c r="AO53" s="3"/>
    </row>
    <row r="54" spans="2:45" x14ac:dyDescent="0.25">
      <c r="B54" s="4" t="s">
        <v>72</v>
      </c>
      <c r="C54" s="3">
        <v>4</v>
      </c>
      <c r="D54" s="3">
        <v>9</v>
      </c>
      <c r="E54" s="3">
        <v>10</v>
      </c>
      <c r="F54" s="3">
        <v>2</v>
      </c>
      <c r="G54" s="3">
        <f t="shared" si="11"/>
        <v>25</v>
      </c>
      <c r="J54" s="6">
        <v>18</v>
      </c>
      <c r="K54" s="5">
        <f t="shared" si="12"/>
        <v>16</v>
      </c>
      <c r="L54" s="5">
        <f t="shared" si="12"/>
        <v>36</v>
      </c>
      <c r="M54" s="5">
        <f t="shared" si="12"/>
        <v>40</v>
      </c>
      <c r="N54" s="5">
        <f t="shared" si="12"/>
        <v>8</v>
      </c>
      <c r="O54" s="5">
        <f t="shared" si="13"/>
        <v>100</v>
      </c>
      <c r="S54" s="15"/>
      <c r="T54" s="15"/>
      <c r="U54" s="12"/>
      <c r="V54" s="15"/>
      <c r="Z54" s="5" t="s">
        <v>95</v>
      </c>
      <c r="AA54" s="13">
        <f>(AA53/120)*100</f>
        <v>7.5</v>
      </c>
      <c r="AB54" s="13">
        <f t="shared" ref="AB54:AD54" si="25">(AB53/120)*100</f>
        <v>25.833333333333336</v>
      </c>
      <c r="AC54" s="13">
        <f t="shared" si="25"/>
        <v>41.666666666666671</v>
      </c>
      <c r="AD54" s="13">
        <f t="shared" si="25"/>
        <v>8.3333333333333321</v>
      </c>
      <c r="AE54" s="5"/>
      <c r="AG54" s="4">
        <v>16</v>
      </c>
      <c r="AH54" s="3">
        <v>48</v>
      </c>
      <c r="AI54" s="3"/>
      <c r="AJ54" s="10"/>
      <c r="AK54" s="4">
        <v>16</v>
      </c>
      <c r="AL54" s="3">
        <v>48</v>
      </c>
      <c r="AM54" s="3"/>
      <c r="AN54" s="3"/>
      <c r="AO54" s="3"/>
      <c r="AP54" s="27"/>
      <c r="AQ54" s="27"/>
      <c r="AR54" s="27"/>
      <c r="AS54" s="12"/>
    </row>
    <row r="55" spans="2:45" x14ac:dyDescent="0.25">
      <c r="B55" s="4" t="s">
        <v>73</v>
      </c>
      <c r="C55" s="3">
        <v>3</v>
      </c>
      <c r="D55" s="3">
        <v>5</v>
      </c>
      <c r="E55" s="3">
        <v>14</v>
      </c>
      <c r="F55" s="3">
        <v>3</v>
      </c>
      <c r="G55" s="3">
        <f t="shared" si="11"/>
        <v>25</v>
      </c>
      <c r="J55" s="6">
        <v>19</v>
      </c>
      <c r="K55" s="5">
        <f t="shared" si="12"/>
        <v>12</v>
      </c>
      <c r="L55" s="5">
        <f t="shared" si="12"/>
        <v>20</v>
      </c>
      <c r="M55" s="5">
        <f t="shared" si="12"/>
        <v>56.000000000000007</v>
      </c>
      <c r="N55" s="5">
        <f t="shared" si="12"/>
        <v>12</v>
      </c>
      <c r="O55" s="5">
        <f t="shared" si="13"/>
        <v>100</v>
      </c>
      <c r="AA55" s="15"/>
      <c r="AB55" s="15"/>
      <c r="AC55" s="15"/>
      <c r="AD55" s="15"/>
      <c r="AG55" s="4">
        <v>17</v>
      </c>
      <c r="AH55" s="3">
        <v>61</v>
      </c>
      <c r="AI55" s="3"/>
      <c r="AJ55" s="10"/>
      <c r="AK55" s="4">
        <v>17</v>
      </c>
      <c r="AL55" s="3">
        <v>61</v>
      </c>
      <c r="AM55" s="3"/>
      <c r="AN55" s="3"/>
      <c r="AO55" s="3"/>
      <c r="AP55" s="27"/>
      <c r="AQ55" s="27"/>
      <c r="AR55" s="27"/>
      <c r="AS55" s="15"/>
    </row>
    <row r="56" spans="2:45" x14ac:dyDescent="0.25">
      <c r="B56" s="4" t="s">
        <v>74</v>
      </c>
      <c r="C56" s="3">
        <v>1</v>
      </c>
      <c r="D56" s="3">
        <v>9</v>
      </c>
      <c r="E56" s="3">
        <v>14</v>
      </c>
      <c r="F56" s="3">
        <v>1</v>
      </c>
      <c r="G56" s="3">
        <f t="shared" si="11"/>
        <v>25</v>
      </c>
      <c r="J56" s="6">
        <v>20</v>
      </c>
      <c r="K56" s="5">
        <f t="shared" si="12"/>
        <v>4</v>
      </c>
      <c r="L56" s="5">
        <f t="shared" si="12"/>
        <v>36</v>
      </c>
      <c r="M56" s="5">
        <f t="shared" si="12"/>
        <v>56.000000000000007</v>
      </c>
      <c r="N56" s="5">
        <f t="shared" si="12"/>
        <v>4</v>
      </c>
      <c r="O56" s="5">
        <f t="shared" si="13"/>
        <v>100</v>
      </c>
      <c r="AG56" s="3">
        <v>18</v>
      </c>
      <c r="AH56" s="3">
        <v>60</v>
      </c>
      <c r="AI56" s="3">
        <f>AVERAGE(AH56:AH59)</f>
        <v>65.25</v>
      </c>
      <c r="AJ56" s="10">
        <f>AI56*100%</f>
        <v>65.25</v>
      </c>
      <c r="AK56" s="3">
        <v>18</v>
      </c>
      <c r="AL56" s="3">
        <v>60</v>
      </c>
      <c r="AM56" s="3">
        <f>SUM(AL56:AL59)</f>
        <v>261</v>
      </c>
      <c r="AN56" s="3"/>
      <c r="AO56" s="3"/>
      <c r="AP56" s="27"/>
      <c r="AQ56" s="27"/>
      <c r="AR56" s="27"/>
      <c r="AS56" s="15"/>
    </row>
    <row r="57" spans="2:45" x14ac:dyDescent="0.25">
      <c r="B57" s="4" t="s">
        <v>75</v>
      </c>
      <c r="C57" s="3">
        <v>1</v>
      </c>
      <c r="D57" s="3">
        <v>8</v>
      </c>
      <c r="E57" s="3">
        <v>12</v>
      </c>
      <c r="F57" s="3">
        <v>4</v>
      </c>
      <c r="G57" s="3">
        <f t="shared" si="11"/>
        <v>25</v>
      </c>
      <c r="J57" s="6">
        <v>21</v>
      </c>
      <c r="K57" s="5">
        <f t="shared" si="12"/>
        <v>4</v>
      </c>
      <c r="L57" s="5">
        <f t="shared" si="12"/>
        <v>32</v>
      </c>
      <c r="M57" s="5">
        <f t="shared" si="12"/>
        <v>48</v>
      </c>
      <c r="N57" s="5">
        <f t="shared" si="12"/>
        <v>16</v>
      </c>
      <c r="O57" s="5">
        <f t="shared" si="13"/>
        <v>100</v>
      </c>
      <c r="R57" s="28" t="s">
        <v>105</v>
      </c>
      <c r="S57" s="28">
        <v>1</v>
      </c>
      <c r="T57" s="28">
        <v>2</v>
      </c>
      <c r="U57" s="28">
        <v>3</v>
      </c>
      <c r="V57" s="28">
        <v>4</v>
      </c>
      <c r="W57" s="28" t="s">
        <v>86</v>
      </c>
      <c r="Z57" s="28" t="s">
        <v>106</v>
      </c>
      <c r="AA57" s="28">
        <v>1</v>
      </c>
      <c r="AB57" s="28">
        <v>2</v>
      </c>
      <c r="AC57" s="28">
        <v>3</v>
      </c>
      <c r="AD57" s="28">
        <v>4</v>
      </c>
      <c r="AE57" s="28" t="s">
        <v>86</v>
      </c>
      <c r="AG57" s="3">
        <v>19</v>
      </c>
      <c r="AH57" s="3">
        <v>67</v>
      </c>
      <c r="AI57" s="3"/>
      <c r="AJ57" s="10"/>
      <c r="AK57" s="3">
        <v>19</v>
      </c>
      <c r="AL57" s="3">
        <v>67</v>
      </c>
      <c r="AM57" s="3"/>
      <c r="AN57" s="3"/>
      <c r="AO57" s="3"/>
      <c r="AP57" s="27"/>
      <c r="AQ57" s="27"/>
      <c r="AR57" s="27"/>
      <c r="AS57" s="15"/>
    </row>
    <row r="58" spans="2:45" x14ac:dyDescent="0.25">
      <c r="B58" s="4" t="s">
        <v>76</v>
      </c>
      <c r="C58" s="3">
        <v>2</v>
      </c>
      <c r="D58" s="3">
        <v>8</v>
      </c>
      <c r="E58" s="3">
        <v>11</v>
      </c>
      <c r="F58" s="3">
        <v>4</v>
      </c>
      <c r="G58" s="3">
        <f t="shared" si="11"/>
        <v>25</v>
      </c>
      <c r="J58" s="6">
        <v>22</v>
      </c>
      <c r="K58" s="5">
        <f t="shared" si="12"/>
        <v>8</v>
      </c>
      <c r="L58" s="5">
        <f t="shared" si="12"/>
        <v>32</v>
      </c>
      <c r="M58" s="5">
        <f t="shared" si="12"/>
        <v>44</v>
      </c>
      <c r="N58" s="5">
        <f t="shared" si="12"/>
        <v>16</v>
      </c>
      <c r="O58" s="5">
        <f t="shared" si="13"/>
        <v>100</v>
      </c>
      <c r="R58" s="28"/>
      <c r="S58" s="28"/>
      <c r="T58" s="28"/>
      <c r="U58" s="28"/>
      <c r="V58" s="28"/>
      <c r="W58" s="28"/>
      <c r="Z58" s="28"/>
      <c r="AA58" s="28"/>
      <c r="AB58" s="28"/>
      <c r="AC58" s="28"/>
      <c r="AD58" s="28"/>
      <c r="AE58" s="28"/>
      <c r="AG58" s="3">
        <v>20</v>
      </c>
      <c r="AH58" s="3">
        <v>65</v>
      </c>
      <c r="AI58" s="3"/>
      <c r="AJ58" s="10"/>
      <c r="AK58" s="3">
        <v>20</v>
      </c>
      <c r="AL58" s="3">
        <v>65</v>
      </c>
      <c r="AM58" s="3"/>
      <c r="AN58" s="3"/>
      <c r="AO58" s="3"/>
      <c r="AP58" s="27"/>
      <c r="AQ58" s="27"/>
      <c r="AR58" s="27"/>
      <c r="AS58" s="15"/>
    </row>
    <row r="59" spans="2:45" x14ac:dyDescent="0.25">
      <c r="B59" s="4" t="s">
        <v>77</v>
      </c>
      <c r="C59" s="3">
        <v>2</v>
      </c>
      <c r="D59" s="3">
        <v>9</v>
      </c>
      <c r="E59" s="3">
        <v>12</v>
      </c>
      <c r="F59" s="3">
        <v>2</v>
      </c>
      <c r="G59" s="3">
        <f t="shared" si="11"/>
        <v>25</v>
      </c>
      <c r="J59" s="6">
        <v>23</v>
      </c>
      <c r="K59" s="5">
        <f t="shared" si="12"/>
        <v>8</v>
      </c>
      <c r="L59" s="5">
        <f t="shared" si="12"/>
        <v>36</v>
      </c>
      <c r="M59" s="5">
        <f t="shared" si="12"/>
        <v>48</v>
      </c>
      <c r="N59" s="5">
        <f t="shared" si="12"/>
        <v>8</v>
      </c>
      <c r="O59" s="5">
        <f t="shared" si="13"/>
        <v>100</v>
      </c>
      <c r="R59" s="5">
        <v>8</v>
      </c>
      <c r="S59" s="5">
        <v>6</v>
      </c>
      <c r="T59" s="5">
        <v>8</v>
      </c>
      <c r="U59" s="5">
        <v>7</v>
      </c>
      <c r="V59" s="5">
        <v>4</v>
      </c>
      <c r="W59" s="5">
        <f>SUM(S59:V59)</f>
        <v>25</v>
      </c>
      <c r="Z59" s="3">
        <v>22</v>
      </c>
      <c r="AA59" s="3">
        <v>2</v>
      </c>
      <c r="AB59" s="3">
        <v>8</v>
      </c>
      <c r="AC59" s="3">
        <v>11</v>
      </c>
      <c r="AD59" s="3">
        <v>4</v>
      </c>
      <c r="AE59" s="3">
        <f>SUM(AA59:AD59)</f>
        <v>25</v>
      </c>
      <c r="AG59" s="3">
        <v>21</v>
      </c>
      <c r="AH59" s="3">
        <v>69</v>
      </c>
      <c r="AI59" s="3"/>
      <c r="AJ59" s="10"/>
      <c r="AK59" s="3">
        <v>21</v>
      </c>
      <c r="AL59" s="3">
        <v>69</v>
      </c>
      <c r="AM59" s="3"/>
      <c r="AN59" s="3"/>
      <c r="AO59" s="3"/>
      <c r="AP59" s="27"/>
      <c r="AQ59" s="27"/>
      <c r="AR59" s="27"/>
      <c r="AS59" s="15"/>
    </row>
    <row r="60" spans="2:45" x14ac:dyDescent="0.25">
      <c r="B60" s="4" t="s">
        <v>78</v>
      </c>
      <c r="C60" s="3">
        <v>0</v>
      </c>
      <c r="D60" s="3">
        <v>16</v>
      </c>
      <c r="E60" s="3">
        <v>5</v>
      </c>
      <c r="F60" s="3">
        <v>4</v>
      </c>
      <c r="G60" s="3">
        <f t="shared" si="11"/>
        <v>25</v>
      </c>
      <c r="J60" s="6">
        <v>24</v>
      </c>
      <c r="K60" s="5">
        <f t="shared" si="12"/>
        <v>0</v>
      </c>
      <c r="L60" s="5">
        <f t="shared" si="12"/>
        <v>64</v>
      </c>
      <c r="M60" s="5">
        <f t="shared" si="12"/>
        <v>20</v>
      </c>
      <c r="N60" s="5">
        <f t="shared" si="12"/>
        <v>16</v>
      </c>
      <c r="O60" s="5">
        <f t="shared" si="13"/>
        <v>100</v>
      </c>
      <c r="R60" s="5">
        <v>9</v>
      </c>
      <c r="S60" s="5">
        <v>3</v>
      </c>
      <c r="T60" s="5">
        <v>14</v>
      </c>
      <c r="U60" s="5">
        <v>7</v>
      </c>
      <c r="V60" s="5">
        <v>1</v>
      </c>
      <c r="W60" s="5">
        <f t="shared" ref="W60:W61" si="26">SUM(S60:V60)</f>
        <v>25</v>
      </c>
      <c r="Z60" s="3">
        <v>23</v>
      </c>
      <c r="AA60" s="3">
        <v>2</v>
      </c>
      <c r="AB60" s="3">
        <v>9</v>
      </c>
      <c r="AC60" s="3">
        <v>12</v>
      </c>
      <c r="AD60" s="3">
        <v>2</v>
      </c>
      <c r="AE60" s="3">
        <f t="shared" ref="AE60:AE62" si="27">SUM(AA60:AD60)</f>
        <v>25</v>
      </c>
      <c r="AG60" s="4">
        <v>22</v>
      </c>
      <c r="AH60" s="3">
        <v>67</v>
      </c>
      <c r="AI60" s="3">
        <f>AVERAGE(AH60:AH63)</f>
        <v>67.25</v>
      </c>
      <c r="AJ60" s="10">
        <f>AI60*100%</f>
        <v>67.25</v>
      </c>
      <c r="AK60" s="4">
        <v>22</v>
      </c>
      <c r="AL60" s="3">
        <v>67</v>
      </c>
      <c r="AM60" s="3">
        <f>SUM(AL60:AL63)</f>
        <v>269</v>
      </c>
      <c r="AN60" s="3"/>
      <c r="AO60" s="3"/>
      <c r="AP60" s="27"/>
      <c r="AQ60" s="27"/>
      <c r="AR60" s="27"/>
      <c r="AS60" s="12"/>
    </row>
    <row r="61" spans="2:45" x14ac:dyDescent="0.25">
      <c r="B61" s="4" t="s">
        <v>79</v>
      </c>
      <c r="C61" s="3">
        <v>0</v>
      </c>
      <c r="D61" s="3">
        <v>10</v>
      </c>
      <c r="E61" s="3">
        <v>5</v>
      </c>
      <c r="F61" s="3">
        <v>10</v>
      </c>
      <c r="G61" s="3">
        <f t="shared" si="11"/>
        <v>25</v>
      </c>
      <c r="J61" s="6">
        <v>25</v>
      </c>
      <c r="K61" s="5">
        <f t="shared" si="12"/>
        <v>0</v>
      </c>
      <c r="L61" s="5">
        <f t="shared" si="12"/>
        <v>40</v>
      </c>
      <c r="M61" s="5">
        <f t="shared" si="12"/>
        <v>20</v>
      </c>
      <c r="N61" s="5">
        <f t="shared" si="12"/>
        <v>40</v>
      </c>
      <c r="O61" s="5">
        <f t="shared" si="13"/>
        <v>100</v>
      </c>
      <c r="R61" s="5">
        <v>10</v>
      </c>
      <c r="S61" s="5">
        <v>8</v>
      </c>
      <c r="T61" s="5">
        <v>23</v>
      </c>
      <c r="U61" s="5">
        <v>4</v>
      </c>
      <c r="V61" s="5">
        <v>0</v>
      </c>
      <c r="W61" s="5">
        <f t="shared" si="26"/>
        <v>35</v>
      </c>
      <c r="Z61" s="3">
        <v>24</v>
      </c>
      <c r="AA61" s="3">
        <v>0</v>
      </c>
      <c r="AB61" s="3">
        <v>16</v>
      </c>
      <c r="AC61" s="3">
        <v>5</v>
      </c>
      <c r="AD61" s="3">
        <v>4</v>
      </c>
      <c r="AE61" s="3">
        <f t="shared" si="27"/>
        <v>25</v>
      </c>
      <c r="AG61" s="4">
        <v>23</v>
      </c>
      <c r="AH61" s="3">
        <v>64</v>
      </c>
      <c r="AI61" s="3"/>
      <c r="AJ61" s="10"/>
      <c r="AK61" s="4">
        <v>23</v>
      </c>
      <c r="AL61" s="3">
        <v>64</v>
      </c>
      <c r="AM61" s="3"/>
      <c r="AN61" s="3"/>
      <c r="AO61" s="3"/>
      <c r="AP61" s="27"/>
      <c r="AQ61" s="27"/>
      <c r="AR61" s="27"/>
      <c r="AS61" s="15"/>
    </row>
    <row r="62" spans="2:45" x14ac:dyDescent="0.25">
      <c r="B62" s="4" t="s">
        <v>107</v>
      </c>
      <c r="C62" s="3">
        <v>17</v>
      </c>
      <c r="D62" s="3">
        <v>7</v>
      </c>
      <c r="E62" s="3">
        <v>1</v>
      </c>
      <c r="F62" s="3">
        <v>0</v>
      </c>
      <c r="G62" s="3">
        <f t="shared" si="11"/>
        <v>25</v>
      </c>
      <c r="J62" s="6">
        <v>26</v>
      </c>
      <c r="K62" s="5">
        <f t="shared" si="12"/>
        <v>68</v>
      </c>
      <c r="L62" s="5">
        <f t="shared" si="12"/>
        <v>28.000000000000004</v>
      </c>
      <c r="M62" s="5">
        <f t="shared" si="12"/>
        <v>4</v>
      </c>
      <c r="N62" s="5">
        <f t="shared" si="12"/>
        <v>0</v>
      </c>
      <c r="O62" s="5">
        <f t="shared" si="13"/>
        <v>100</v>
      </c>
      <c r="R62" s="5" t="s">
        <v>93</v>
      </c>
      <c r="S62" s="5">
        <f>SUM(S59:S61)</f>
        <v>17</v>
      </c>
      <c r="T62" s="5">
        <f t="shared" ref="T62:V62" si="28">SUM(T59:T61)</f>
        <v>45</v>
      </c>
      <c r="U62" s="5">
        <f t="shared" si="28"/>
        <v>18</v>
      </c>
      <c r="V62" s="5">
        <f t="shared" si="28"/>
        <v>5</v>
      </c>
      <c r="W62" s="5"/>
      <c r="Z62" s="3">
        <v>25</v>
      </c>
      <c r="AA62" s="3">
        <v>0</v>
      </c>
      <c r="AB62" s="3">
        <v>10</v>
      </c>
      <c r="AC62" s="3">
        <v>5</v>
      </c>
      <c r="AD62" s="3">
        <v>10</v>
      </c>
      <c r="AE62" s="3">
        <f t="shared" si="27"/>
        <v>25</v>
      </c>
      <c r="AG62" s="4">
        <v>24</v>
      </c>
      <c r="AH62" s="3">
        <v>63</v>
      </c>
      <c r="AI62" s="3"/>
      <c r="AJ62" s="10"/>
      <c r="AK62" s="4">
        <v>24</v>
      </c>
      <c r="AL62" s="3">
        <v>63</v>
      </c>
      <c r="AM62" s="3"/>
      <c r="AN62" s="3"/>
      <c r="AO62" s="3"/>
    </row>
    <row r="63" spans="2:45" x14ac:dyDescent="0.25">
      <c r="B63" s="4" t="s">
        <v>108</v>
      </c>
      <c r="C63" s="3">
        <v>8</v>
      </c>
      <c r="D63" s="3">
        <v>9</v>
      </c>
      <c r="E63" s="3">
        <v>6</v>
      </c>
      <c r="F63" s="3">
        <v>2</v>
      </c>
      <c r="G63" s="3">
        <f t="shared" si="11"/>
        <v>25</v>
      </c>
      <c r="J63" s="6">
        <v>27</v>
      </c>
      <c r="K63" s="5">
        <f t="shared" si="12"/>
        <v>32</v>
      </c>
      <c r="L63" s="5">
        <f t="shared" si="12"/>
        <v>36</v>
      </c>
      <c r="M63" s="5">
        <f t="shared" si="12"/>
        <v>24</v>
      </c>
      <c r="N63" s="5">
        <f t="shared" si="12"/>
        <v>8</v>
      </c>
      <c r="O63" s="5">
        <f t="shared" si="13"/>
        <v>100</v>
      </c>
      <c r="R63" s="5" t="s">
        <v>95</v>
      </c>
      <c r="S63" s="13">
        <f>(S62/90)*100</f>
        <v>18.888888888888889</v>
      </c>
      <c r="T63" s="13">
        <f t="shared" ref="T63:V63" si="29">(T62/90)*100</f>
        <v>50</v>
      </c>
      <c r="U63" s="13">
        <f t="shared" si="29"/>
        <v>20</v>
      </c>
      <c r="V63" s="13">
        <f t="shared" si="29"/>
        <v>5.5555555555555554</v>
      </c>
      <c r="W63" s="5"/>
      <c r="Z63" s="3" t="s">
        <v>93</v>
      </c>
      <c r="AA63" s="3">
        <f>SUM(AA59:AA62)</f>
        <v>4</v>
      </c>
      <c r="AB63" s="3">
        <f t="shared" ref="AB63:AD63" si="30">SUM(AB59:AB62)</f>
        <v>43</v>
      </c>
      <c r="AC63" s="3">
        <f t="shared" si="30"/>
        <v>33</v>
      </c>
      <c r="AD63" s="3">
        <f t="shared" si="30"/>
        <v>20</v>
      </c>
      <c r="AE63" s="3"/>
      <c r="AG63" s="4">
        <v>25</v>
      </c>
      <c r="AH63" s="3">
        <v>75</v>
      </c>
      <c r="AI63" s="3"/>
      <c r="AJ63" s="10"/>
      <c r="AK63" s="4">
        <v>25</v>
      </c>
      <c r="AL63" s="3">
        <v>75</v>
      </c>
      <c r="AM63" s="3"/>
      <c r="AN63" s="3"/>
      <c r="AO63" s="3"/>
    </row>
    <row r="64" spans="2:45" x14ac:dyDescent="0.25">
      <c r="B64" s="4" t="s">
        <v>109</v>
      </c>
      <c r="C64" s="3">
        <v>4</v>
      </c>
      <c r="D64" s="3">
        <v>16</v>
      </c>
      <c r="E64" s="3">
        <v>2</v>
      </c>
      <c r="F64" s="3">
        <v>1</v>
      </c>
      <c r="G64" s="3">
        <f t="shared" si="11"/>
        <v>23</v>
      </c>
      <c r="J64" s="6">
        <v>28</v>
      </c>
      <c r="K64" s="5">
        <f t="shared" si="12"/>
        <v>16</v>
      </c>
      <c r="L64" s="5">
        <f t="shared" si="12"/>
        <v>64</v>
      </c>
      <c r="M64" s="5">
        <f t="shared" si="12"/>
        <v>8</v>
      </c>
      <c r="N64" s="5">
        <f t="shared" si="12"/>
        <v>4</v>
      </c>
      <c r="O64" s="5">
        <f t="shared" si="13"/>
        <v>92</v>
      </c>
      <c r="S64" s="15"/>
      <c r="T64" s="15"/>
      <c r="U64" s="15"/>
      <c r="V64" s="15"/>
      <c r="Z64" s="3" t="s">
        <v>95</v>
      </c>
      <c r="AA64" s="10">
        <f>(AA63/120)*100</f>
        <v>3.3333333333333335</v>
      </c>
      <c r="AB64" s="10">
        <f t="shared" ref="AB64:AD64" si="31">(AB63/120)*100</f>
        <v>35.833333333333336</v>
      </c>
      <c r="AC64" s="10">
        <f t="shared" si="31"/>
        <v>27.500000000000004</v>
      </c>
      <c r="AD64" s="10">
        <f t="shared" si="31"/>
        <v>16.666666666666664</v>
      </c>
      <c r="AE64" s="3"/>
      <c r="AG64" s="3">
        <v>26</v>
      </c>
      <c r="AH64" s="3">
        <v>34</v>
      </c>
      <c r="AI64" s="3">
        <f>AVERAGE(AH64:AH68)</f>
        <v>49.4</v>
      </c>
      <c r="AJ64" s="10">
        <f>AI64*100%</f>
        <v>49.4</v>
      </c>
      <c r="AK64" s="3">
        <v>26</v>
      </c>
      <c r="AL64" s="3">
        <v>34</v>
      </c>
      <c r="AM64" s="3">
        <f>SUM(AL64:AL68)</f>
        <v>247</v>
      </c>
      <c r="AN64" s="3"/>
      <c r="AO64" s="3"/>
    </row>
    <row r="65" spans="2:41" x14ac:dyDescent="0.25">
      <c r="B65" s="4" t="s">
        <v>110</v>
      </c>
      <c r="C65" s="3">
        <v>2</v>
      </c>
      <c r="D65" s="3">
        <v>6</v>
      </c>
      <c r="E65" s="3">
        <v>14</v>
      </c>
      <c r="F65" s="3">
        <v>3</v>
      </c>
      <c r="G65" s="3">
        <f t="shared" si="11"/>
        <v>25</v>
      </c>
      <c r="J65" s="6">
        <v>29</v>
      </c>
      <c r="K65" s="5">
        <f t="shared" si="12"/>
        <v>8</v>
      </c>
      <c r="L65" s="5">
        <f t="shared" si="12"/>
        <v>24</v>
      </c>
      <c r="M65" s="5">
        <f t="shared" si="12"/>
        <v>56.000000000000007</v>
      </c>
      <c r="N65" s="5">
        <f t="shared" si="12"/>
        <v>12</v>
      </c>
      <c r="O65" s="5">
        <f t="shared" si="13"/>
        <v>100</v>
      </c>
      <c r="AA65" s="15"/>
      <c r="AB65" s="15"/>
      <c r="AC65" s="12"/>
      <c r="AD65" s="15"/>
      <c r="AG65" s="3">
        <v>27</v>
      </c>
      <c r="AH65" s="3">
        <v>52</v>
      </c>
      <c r="AI65" s="3"/>
      <c r="AJ65" s="10"/>
      <c r="AK65" s="3">
        <v>27</v>
      </c>
      <c r="AL65" s="3">
        <v>52</v>
      </c>
      <c r="AM65" s="3"/>
      <c r="AN65" s="3"/>
      <c r="AO65" s="3"/>
    </row>
    <row r="66" spans="2:41" x14ac:dyDescent="0.25">
      <c r="B66" s="4" t="s">
        <v>111</v>
      </c>
      <c r="C66" s="3">
        <v>14</v>
      </c>
      <c r="D66" s="3">
        <v>7</v>
      </c>
      <c r="E66" s="3">
        <v>2</v>
      </c>
      <c r="F66" s="3">
        <v>2</v>
      </c>
      <c r="G66" s="3">
        <f t="shared" si="11"/>
        <v>25</v>
      </c>
      <c r="J66" s="6">
        <v>30</v>
      </c>
      <c r="K66" s="5">
        <f t="shared" si="12"/>
        <v>56.000000000000007</v>
      </c>
      <c r="L66" s="5">
        <f t="shared" si="12"/>
        <v>28.000000000000004</v>
      </c>
      <c r="M66" s="5">
        <f t="shared" si="12"/>
        <v>8</v>
      </c>
      <c r="N66" s="5">
        <f t="shared" si="12"/>
        <v>8</v>
      </c>
      <c r="O66" s="5">
        <f t="shared" si="13"/>
        <v>100.00000000000001</v>
      </c>
      <c r="AG66" s="3">
        <v>28</v>
      </c>
      <c r="AH66" s="3">
        <v>50</v>
      </c>
      <c r="AI66" s="3"/>
      <c r="AJ66" s="10"/>
      <c r="AK66" s="3">
        <v>28</v>
      </c>
      <c r="AL66" s="3">
        <v>50</v>
      </c>
      <c r="AM66" s="3"/>
      <c r="AN66" s="3"/>
      <c r="AO66" s="3"/>
    </row>
    <row r="67" spans="2:41" x14ac:dyDescent="0.25">
      <c r="R67" s="28" t="s">
        <v>112</v>
      </c>
      <c r="S67" s="28">
        <v>1</v>
      </c>
      <c r="T67" s="28">
        <v>2</v>
      </c>
      <c r="U67" s="28">
        <v>3</v>
      </c>
      <c r="V67" s="28">
        <v>4</v>
      </c>
      <c r="W67" s="28" t="s">
        <v>86</v>
      </c>
      <c r="Z67" s="25" t="s">
        <v>113</v>
      </c>
      <c r="AA67" s="25">
        <v>1</v>
      </c>
      <c r="AB67" s="25">
        <v>2</v>
      </c>
      <c r="AC67" s="25">
        <v>3</v>
      </c>
      <c r="AD67" s="25">
        <v>4</v>
      </c>
      <c r="AE67" s="25" t="s">
        <v>86</v>
      </c>
      <c r="AG67" s="3">
        <v>29</v>
      </c>
      <c r="AH67" s="3">
        <v>69</v>
      </c>
      <c r="AI67" s="3"/>
      <c r="AJ67" s="10"/>
      <c r="AK67" s="3">
        <v>29</v>
      </c>
      <c r="AL67" s="3">
        <v>69</v>
      </c>
      <c r="AM67" s="3"/>
      <c r="AN67" s="3"/>
      <c r="AO67" s="3"/>
    </row>
    <row r="68" spans="2:41" x14ac:dyDescent="0.25">
      <c r="R68" s="28"/>
      <c r="S68" s="28"/>
      <c r="T68" s="28"/>
      <c r="U68" s="28"/>
      <c r="V68" s="28"/>
      <c r="W68" s="28"/>
      <c r="Z68" s="26"/>
      <c r="AA68" s="26"/>
      <c r="AB68" s="26"/>
      <c r="AC68" s="26"/>
      <c r="AD68" s="26"/>
      <c r="AE68" s="26"/>
      <c r="AG68" s="3">
        <v>30</v>
      </c>
      <c r="AH68" s="3">
        <v>42</v>
      </c>
      <c r="AI68" s="3"/>
      <c r="AJ68" s="10"/>
      <c r="AK68" s="3">
        <v>30</v>
      </c>
      <c r="AL68" s="3">
        <v>42</v>
      </c>
      <c r="AM68" s="3"/>
      <c r="AN68" s="3"/>
      <c r="AO68" s="3"/>
    </row>
    <row r="69" spans="2:41" x14ac:dyDescent="0.25">
      <c r="R69" s="5">
        <v>11</v>
      </c>
      <c r="S69" s="5">
        <v>1</v>
      </c>
      <c r="T69" s="5">
        <v>2</v>
      </c>
      <c r="U69" s="5">
        <v>13</v>
      </c>
      <c r="V69" s="5">
        <v>9</v>
      </c>
      <c r="W69" s="5">
        <f>SUM(S69:V69)</f>
        <v>25</v>
      </c>
      <c r="Z69" s="3">
        <v>26</v>
      </c>
      <c r="AA69" s="3">
        <v>17</v>
      </c>
      <c r="AB69" s="3">
        <v>7</v>
      </c>
      <c r="AC69" s="3">
        <v>1</v>
      </c>
      <c r="AD69" s="3">
        <v>0</v>
      </c>
      <c r="AE69" s="3">
        <f>SUM(AA69:AD69)</f>
        <v>25</v>
      </c>
      <c r="AJ69" s="16"/>
    </row>
    <row r="70" spans="2:41" x14ac:dyDescent="0.25">
      <c r="R70" s="5">
        <v>12</v>
      </c>
      <c r="S70" s="5">
        <v>1</v>
      </c>
      <c r="T70" s="5">
        <v>11</v>
      </c>
      <c r="U70" s="5">
        <v>13</v>
      </c>
      <c r="V70" s="5">
        <v>0</v>
      </c>
      <c r="W70" s="5">
        <f t="shared" ref="W70:W71" si="32">SUM(S70:V70)</f>
        <v>25</v>
      </c>
      <c r="Z70" s="3">
        <v>27</v>
      </c>
      <c r="AA70" s="3">
        <v>8</v>
      </c>
      <c r="AB70" s="3">
        <v>9</v>
      </c>
      <c r="AC70" s="3">
        <v>6</v>
      </c>
      <c r="AD70" s="3">
        <v>2</v>
      </c>
      <c r="AE70" s="3">
        <f t="shared" ref="AE70:AE73" si="33">SUM(AA70:AD70)</f>
        <v>25</v>
      </c>
      <c r="AJ70" s="16"/>
    </row>
    <row r="71" spans="2:41" x14ac:dyDescent="0.25">
      <c r="R71" s="5">
        <v>13</v>
      </c>
      <c r="S71" s="5">
        <v>10</v>
      </c>
      <c r="T71" s="5">
        <v>11</v>
      </c>
      <c r="U71" s="5">
        <v>4</v>
      </c>
      <c r="V71" s="5">
        <v>0</v>
      </c>
      <c r="W71" s="5">
        <f t="shared" si="32"/>
        <v>25</v>
      </c>
      <c r="Z71" s="3">
        <v>28</v>
      </c>
      <c r="AA71" s="3">
        <v>4</v>
      </c>
      <c r="AB71" s="3">
        <v>16</v>
      </c>
      <c r="AC71" s="3">
        <v>2</v>
      </c>
      <c r="AD71" s="3">
        <v>1</v>
      </c>
      <c r="AE71" s="3">
        <f t="shared" si="33"/>
        <v>23</v>
      </c>
      <c r="AJ71" s="16"/>
    </row>
    <row r="72" spans="2:41" x14ac:dyDescent="0.25">
      <c r="R72" s="5" t="s">
        <v>93</v>
      </c>
      <c r="S72" s="5">
        <f>SUM(S69:S71)</f>
        <v>12</v>
      </c>
      <c r="T72" s="5">
        <f t="shared" ref="T72:V72" si="34">SUM(T69:T71)</f>
        <v>24</v>
      </c>
      <c r="U72" s="5">
        <f t="shared" si="34"/>
        <v>30</v>
      </c>
      <c r="V72" s="5">
        <f t="shared" si="34"/>
        <v>9</v>
      </c>
      <c r="W72" s="5"/>
      <c r="Z72" s="3">
        <v>29</v>
      </c>
      <c r="AA72" s="3">
        <v>2</v>
      </c>
      <c r="AB72" s="3">
        <v>6</v>
      </c>
      <c r="AC72" s="3">
        <v>14</v>
      </c>
      <c r="AD72" s="3">
        <v>3</v>
      </c>
      <c r="AE72" s="3">
        <f t="shared" si="33"/>
        <v>25</v>
      </c>
    </row>
    <row r="73" spans="2:41" x14ac:dyDescent="0.25">
      <c r="R73" s="5" t="s">
        <v>95</v>
      </c>
      <c r="S73" s="13">
        <f>(S72/90)*100</f>
        <v>13.333333333333334</v>
      </c>
      <c r="T73" s="13">
        <f t="shared" ref="T73:V73" si="35">(T72/90)*100</f>
        <v>26.666666666666668</v>
      </c>
      <c r="U73" s="13">
        <f t="shared" si="35"/>
        <v>33.333333333333329</v>
      </c>
      <c r="V73" s="13">
        <f t="shared" si="35"/>
        <v>10</v>
      </c>
      <c r="W73" s="5"/>
      <c r="Z73" s="3">
        <v>30</v>
      </c>
      <c r="AA73" s="3">
        <v>14</v>
      </c>
      <c r="AB73" s="3">
        <v>7</v>
      </c>
      <c r="AC73" s="3">
        <v>2</v>
      </c>
      <c r="AD73" s="3">
        <v>2</v>
      </c>
      <c r="AE73" s="3">
        <f t="shared" si="33"/>
        <v>25</v>
      </c>
    </row>
    <row r="74" spans="2:41" x14ac:dyDescent="0.25">
      <c r="S74" s="15"/>
      <c r="T74" s="15"/>
      <c r="U74" s="15"/>
      <c r="V74" s="15"/>
      <c r="Z74" s="3" t="s">
        <v>93</v>
      </c>
      <c r="AA74" s="3">
        <f>SUM(AA69:AA73)</f>
        <v>45</v>
      </c>
      <c r="AB74" s="3">
        <f t="shared" ref="AB74:AD74" si="36">SUM(AB69:AB73)</f>
        <v>45</v>
      </c>
      <c r="AC74" s="3">
        <f t="shared" si="36"/>
        <v>25</v>
      </c>
      <c r="AD74" s="3">
        <f t="shared" si="36"/>
        <v>8</v>
      </c>
      <c r="AE74" s="3"/>
    </row>
    <row r="75" spans="2:41" x14ac:dyDescent="0.25">
      <c r="Z75" s="3" t="s">
        <v>95</v>
      </c>
      <c r="AA75" s="10">
        <f>(AA74/150)*100</f>
        <v>30</v>
      </c>
      <c r="AB75" s="10">
        <f t="shared" ref="AB75:AD75" si="37">(AB74/150)*100</f>
        <v>30</v>
      </c>
      <c r="AC75" s="10">
        <f t="shared" si="37"/>
        <v>16.666666666666664</v>
      </c>
      <c r="AD75" s="10">
        <f t="shared" si="37"/>
        <v>5.3333333333333339</v>
      </c>
      <c r="AE75" s="3"/>
    </row>
    <row r="76" spans="2:41" x14ac:dyDescent="0.25">
      <c r="AA76" s="12"/>
      <c r="AB76" s="15"/>
      <c r="AC76" s="12"/>
      <c r="AD76" s="15"/>
    </row>
  </sheetData>
  <mergeCells count="64">
    <mergeCell ref="AE36:AE37"/>
    <mergeCell ref="R36:R37"/>
    <mergeCell ref="S36:S37"/>
    <mergeCell ref="T36:T37"/>
    <mergeCell ref="U36:U37"/>
    <mergeCell ref="V36:V37"/>
    <mergeCell ref="W36:W37"/>
    <mergeCell ref="Z36:Z37"/>
    <mergeCell ref="AA36:AA37"/>
    <mergeCell ref="AB36:AB37"/>
    <mergeCell ref="AC36:AC37"/>
    <mergeCell ref="AD36:AD37"/>
    <mergeCell ref="R47:R48"/>
    <mergeCell ref="S47:S48"/>
    <mergeCell ref="T47:T48"/>
    <mergeCell ref="U47:U48"/>
    <mergeCell ref="V47:V48"/>
    <mergeCell ref="AP42:AR42"/>
    <mergeCell ref="AP43:AR43"/>
    <mergeCell ref="AP44:AR44"/>
    <mergeCell ref="AP45:AR45"/>
    <mergeCell ref="AP46:AR46"/>
    <mergeCell ref="AP55:AR55"/>
    <mergeCell ref="W47:W48"/>
    <mergeCell ref="Z47:Z48"/>
    <mergeCell ref="AA47:AA48"/>
    <mergeCell ref="AB47:AB48"/>
    <mergeCell ref="AC47:AC48"/>
    <mergeCell ref="AD47:AD48"/>
    <mergeCell ref="AE47:AE48"/>
    <mergeCell ref="AP47:AR47"/>
    <mergeCell ref="AP48:AR48"/>
    <mergeCell ref="AP49:AR49"/>
    <mergeCell ref="AP54:AR54"/>
    <mergeCell ref="R57:R58"/>
    <mergeCell ref="S57:S58"/>
    <mergeCell ref="T57:T58"/>
    <mergeCell ref="U57:U58"/>
    <mergeCell ref="V57:V58"/>
    <mergeCell ref="AE57:AE58"/>
    <mergeCell ref="AP57:AR57"/>
    <mergeCell ref="AP58:AR58"/>
    <mergeCell ref="AP59:AR59"/>
    <mergeCell ref="AP56:AR56"/>
    <mergeCell ref="W67:W68"/>
    <mergeCell ref="Z67:Z68"/>
    <mergeCell ref="AA67:AA68"/>
    <mergeCell ref="AC57:AC58"/>
    <mergeCell ref="AD57:AD58"/>
    <mergeCell ref="W57:W58"/>
    <mergeCell ref="Z57:Z58"/>
    <mergeCell ref="AA57:AA58"/>
    <mergeCell ref="AB57:AB58"/>
    <mergeCell ref="R67:R68"/>
    <mergeCell ref="S67:S68"/>
    <mergeCell ref="T67:T68"/>
    <mergeCell ref="U67:U68"/>
    <mergeCell ref="V67:V68"/>
    <mergeCell ref="AB67:AB68"/>
    <mergeCell ref="AC67:AC68"/>
    <mergeCell ref="AD67:AD68"/>
    <mergeCell ref="AE67:AE68"/>
    <mergeCell ref="AP60:AR60"/>
    <mergeCell ref="AP61:AR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Responde</vt:lpstr>
      <vt:lpstr>Pengolahan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2021-05-27T05:57:49Z</dcterms:created>
  <dcterms:modified xsi:type="dcterms:W3CDTF">2021-05-27T14:39:51Z</dcterms:modified>
</cp:coreProperties>
</file>