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File Kuliah\Semester 8\ARTIKEL\Artikel Minat Belajar\File Submit\"/>
    </mc:Choice>
  </mc:AlternateContent>
  <xr:revisionPtr revIDLastSave="0" documentId="13_ncr:1_{5EF17141-6502-4019-9561-B2E55F1AE363}" xr6:coauthVersionLast="46" xr6:coauthVersionMax="46" xr10:uidLastSave="{00000000-0000-0000-0000-000000000000}"/>
  <bookViews>
    <workbookView xWindow="-120" yWindow="-120" windowWidth="20730" windowHeight="11160" xr2:uid="{16BE0857-9E24-4911-A755-7BCD507E2EA0}"/>
  </bookViews>
  <sheets>
    <sheet name="Sheet2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1" i="2" l="1"/>
  <c r="W31" i="2"/>
  <c r="V31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U46" i="2"/>
  <c r="U42" i="2"/>
  <c r="U38" i="2"/>
  <c r="U32" i="2"/>
  <c r="Y31" i="2" l="1"/>
  <c r="U58" i="2"/>
  <c r="U57" i="2"/>
  <c r="U56" i="2"/>
  <c r="U55" i="2"/>
  <c r="V45" i="2"/>
  <c r="V41" i="2"/>
  <c r="V37" i="2"/>
  <c r="U45" i="2"/>
  <c r="U41" i="2"/>
  <c r="U37" i="2"/>
  <c r="U31" i="2"/>
  <c r="K76" i="2"/>
  <c r="L76" i="2"/>
  <c r="M76" i="2"/>
  <c r="J76" i="2"/>
  <c r="K75" i="2"/>
  <c r="L75" i="2"/>
  <c r="M75" i="2"/>
  <c r="J75" i="2"/>
  <c r="C76" i="2"/>
  <c r="D76" i="2"/>
  <c r="E76" i="2"/>
  <c r="B76" i="2"/>
  <c r="C75" i="2"/>
  <c r="D75" i="2"/>
  <c r="E75" i="2"/>
  <c r="B75" i="2"/>
  <c r="K61" i="2"/>
  <c r="L61" i="2"/>
  <c r="M61" i="2"/>
  <c r="J61" i="2"/>
  <c r="K60" i="2"/>
  <c r="L60" i="2"/>
  <c r="M60" i="2"/>
  <c r="J60" i="2"/>
  <c r="C63" i="2"/>
  <c r="D63" i="2"/>
  <c r="E63" i="2"/>
  <c r="B63" i="2"/>
  <c r="C62" i="2" l="1"/>
  <c r="D62" i="2"/>
  <c r="E62" i="2"/>
  <c r="B62" i="2"/>
  <c r="N74" i="2"/>
  <c r="N73" i="2"/>
  <c r="N72" i="2"/>
  <c r="N71" i="2"/>
  <c r="F74" i="2"/>
  <c r="F73" i="2"/>
  <c r="F72" i="2"/>
  <c r="F71" i="2"/>
  <c r="N59" i="2"/>
  <c r="N58" i="2"/>
  <c r="N57" i="2"/>
  <c r="N56" i="2"/>
  <c r="F57" i="2"/>
  <c r="F58" i="2"/>
  <c r="F59" i="2"/>
  <c r="F60" i="2"/>
  <c r="F61" i="2"/>
  <c r="F56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L34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M35" i="2"/>
  <c r="L35" i="2"/>
  <c r="N35" i="2"/>
  <c r="K35" i="2"/>
  <c r="N34" i="2"/>
  <c r="M34" i="2"/>
  <c r="K34" i="2"/>
  <c r="N33" i="2"/>
  <c r="M33" i="2"/>
  <c r="L33" i="2"/>
  <c r="K33" i="2"/>
  <c r="N32" i="2"/>
  <c r="M32" i="2"/>
  <c r="L32" i="2"/>
  <c r="K32" i="2"/>
  <c r="N31" i="2"/>
  <c r="M31" i="2"/>
  <c r="L31" i="2"/>
  <c r="K31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3" i="2"/>
  <c r="F34" i="2"/>
  <c r="F32" i="2"/>
  <c r="F31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B26" i="2"/>
  <c r="C24" i="2" l="1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B24" i="2"/>
</calcChain>
</file>

<file path=xl/sharedStrings.xml><?xml version="1.0" encoding="utf-8"?>
<sst xmlns="http://schemas.openxmlformats.org/spreadsheetml/2006/main" count="80" uniqueCount="54">
  <si>
    <t>Jumlah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</si>
  <si>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</si>
  <si>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</si>
  <si>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</si>
  <si>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</si>
  <si>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</si>
  <si>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</si>
  <si>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</si>
  <si>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</si>
  <si>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</si>
  <si>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</si>
  <si>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</si>
  <si>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</si>
  <si>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</si>
  <si>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</si>
  <si>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</si>
  <si>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</si>
  <si>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</si>
  <si>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</si>
  <si>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</si>
  <si>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</si>
  <si>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</si>
  <si>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</si>
  <si>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Total</t>
  </si>
  <si>
    <t>Max</t>
  </si>
  <si>
    <t>Persentase</t>
  </si>
  <si>
    <t>No. pernyataan</t>
  </si>
  <si>
    <t>Total Responden</t>
  </si>
  <si>
    <t>Total Presentase</t>
  </si>
  <si>
    <t>S</t>
  </si>
  <si>
    <t>SL</t>
  </si>
  <si>
    <t>KD</t>
  </si>
  <si>
    <t>TP</t>
  </si>
  <si>
    <t>Presentase</t>
  </si>
  <si>
    <t xml:space="preserve">Jumlah </t>
  </si>
  <si>
    <t>Jumlah total</t>
  </si>
  <si>
    <t>Perhatian</t>
  </si>
  <si>
    <t>Ketertarikan</t>
  </si>
  <si>
    <t>Perasaan Senang</t>
  </si>
  <si>
    <t xml:space="preserve">Kedisiplinan </t>
  </si>
  <si>
    <t>Subjek</t>
  </si>
  <si>
    <t>Indikator Perasaan Senang</t>
  </si>
  <si>
    <t>Indikator perhatian</t>
  </si>
  <si>
    <t>Indikator Ketertarikan</t>
  </si>
  <si>
    <t>Indikator Kedisiplinan</t>
  </si>
  <si>
    <t>Positif</t>
  </si>
  <si>
    <t>Negatif</t>
  </si>
  <si>
    <t>Jumlah per indikator</t>
  </si>
  <si>
    <t>Mean dan Presentase</t>
  </si>
  <si>
    <t>Presentase Rata-rata</t>
  </si>
  <si>
    <t xml:space="preserve"> Rata-rata</t>
  </si>
  <si>
    <t>Pernyataan</t>
  </si>
  <si>
    <t>Presentase Skala Minat Belajar</t>
  </si>
  <si>
    <t xml:space="preserve">Total Responden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</si>
</sst>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1" xfId="1" applyBorder="1" applyAlignment="1">
      <alignment horizontal="center"/>
    </xf>
    <xf numFmtId="0" fontId="1" fillId="2" borderId="1" xfId="1" applyFill="1" applyBorder="1" applyAlignment="1">
      <alignment horizontal="center"/>
    </xf>
    <xf numFmtId="2" fontId="1" fillId="2" borderId="1" xfId="1" applyNumberFormat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2" fontId="0" fillId="0" borderId="0" xfId="0" applyNumberFormat="1"/>
    <xf numFmtId="2" fontId="0" fillId="0" borderId="1" xfId="0" applyNumberFormat="1" applyBorder="1" applyAlignment="1"/>
    <xf numFmtId="10" fontId="0" fillId="0" borderId="1" xfId="0" applyNumberFormat="1" applyBorder="1" applyAlignment="1"/>
    <xf numFmtId="0" fontId="0" fillId="0" borderId="1" xfId="0" applyBorder="1"/>
    <xf numFmtId="0" fontId="0" fillId="2" borderId="1" xfId="0" applyFill="1" applyBorder="1"/>
    <xf numFmtId="2" fontId="0" fillId="0" borderId="1" xfId="0" applyNumberFormat="1" applyBorder="1"/>
    <xf numFmtId="0" fontId="0" fillId="0" borderId="0" xfId="0" applyAlignment="1"/>
    <xf numFmtId="2" fontId="0" fillId="0" borderId="0" xfId="0" applyNumberFormat="1" applyBorder="1"/>
    <xf numFmtId="10" fontId="0" fillId="0" borderId="1" xfId="0" applyNumberFormat="1" applyBorder="1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2">
    <cellStyle name="Normal" xfId="0" builtinId="0"/>
    <cellStyle name="Normal 2" xfId="1" xr:uid="{4F33110E-483E-4ECF-A202-ECC0CB5565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Sheet2!$S$55:$S$58</c:f>
              <c:strCache>
                <c:ptCount val="4"/>
                <c:pt idx="0">
                  <c:v>Perasaan Senang</c:v>
                </c:pt>
                <c:pt idx="1">
                  <c:v>Perhatian</c:v>
                </c:pt>
                <c:pt idx="2">
                  <c:v>Ketertarikan</c:v>
                </c:pt>
                <c:pt idx="3">
                  <c:v>Kedisiplinan </c:v>
                </c:pt>
              </c:strCache>
            </c:strRef>
          </c:cat>
          <c:val>
            <c:numRef>
              <c:f>Sheet2!$V$55:$V$58</c:f>
              <c:numCache>
                <c:formatCode>0.00%</c:formatCode>
                <c:ptCount val="4"/>
                <c:pt idx="0">
                  <c:v>0.70830000000000004</c:v>
                </c:pt>
                <c:pt idx="1">
                  <c:v>0.76700000000000002</c:v>
                </c:pt>
                <c:pt idx="2">
                  <c:v>0.71879999999999999</c:v>
                </c:pt>
                <c:pt idx="3">
                  <c:v>0.69599999999999995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99-4A7A-860C-8942465F08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9634863"/>
        <c:axId val="89641935"/>
      </c:barChart>
      <c:catAx>
        <c:axId val="89634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89641935"/>
        <c:crosses val="autoZero"/>
        <c:auto val="1"/>
        <c:lblAlgn val="ctr"/>
        <c:lblOffset val="100"/>
        <c:noMultiLvlLbl val="0"/>
      </c:catAx>
      <c:valAx>
        <c:axId val="89641935"/>
        <c:scaling>
          <c:orientation val="minMax"/>
          <c:max val="0.9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896348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Sheet2!$X$55:$X$58</c:f>
              <c:strCache>
                <c:ptCount val="1"/>
                <c:pt idx="0">
                  <c:v>SL S KD TP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Sheet2!$X$55:$X$58</c:f>
              <c:strCache>
                <c:ptCount val="4"/>
                <c:pt idx="0">
                  <c:v>SL</c:v>
                </c:pt>
                <c:pt idx="1">
                  <c:v>S</c:v>
                </c:pt>
                <c:pt idx="2">
                  <c:v>KD</c:v>
                </c:pt>
                <c:pt idx="3">
                  <c:v>TP</c:v>
                </c:pt>
              </c:strCache>
            </c:strRef>
          </c:cat>
          <c:val>
            <c:numRef>
              <c:f>Sheet2!$B$64:$E$64</c:f>
              <c:numCache>
                <c:formatCode>0.00%</c:formatCode>
                <c:ptCount val="4"/>
                <c:pt idx="0">
                  <c:v>7.4099999999999999E-2</c:v>
                </c:pt>
                <c:pt idx="1">
                  <c:v>0.37959999999999999</c:v>
                </c:pt>
                <c:pt idx="2">
                  <c:v>0.44440000000000002</c:v>
                </c:pt>
                <c:pt idx="3">
                  <c:v>0.3241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A-435A-9DC4-3E566B3E02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9634863"/>
        <c:axId val="89641935"/>
      </c:barChart>
      <c:catAx>
        <c:axId val="89634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89641935"/>
        <c:crosses val="autoZero"/>
        <c:auto val="1"/>
        <c:lblAlgn val="ctr"/>
        <c:lblOffset val="100"/>
        <c:noMultiLvlLbl val="0"/>
      </c:catAx>
      <c:valAx>
        <c:axId val="89641935"/>
        <c:scaling>
          <c:orientation val="minMax"/>
          <c:max val="0.9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896348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Sheet2!$X$55:$X$58</c:f>
              <c:strCache>
                <c:ptCount val="1"/>
                <c:pt idx="0">
                  <c:v>SL S KD TP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Sheet2!$X$55:$X$58</c:f>
              <c:strCache>
                <c:ptCount val="4"/>
                <c:pt idx="0">
                  <c:v>SL</c:v>
                </c:pt>
                <c:pt idx="1">
                  <c:v>S</c:v>
                </c:pt>
                <c:pt idx="2">
                  <c:v>KD</c:v>
                </c:pt>
                <c:pt idx="3">
                  <c:v>TP</c:v>
                </c:pt>
              </c:strCache>
            </c:strRef>
          </c:cat>
          <c:val>
            <c:numRef>
              <c:f>Sheet2!$J$62:$M$62</c:f>
              <c:numCache>
                <c:formatCode>0.00%</c:formatCode>
                <c:ptCount val="4"/>
                <c:pt idx="0">
                  <c:v>0</c:v>
                </c:pt>
                <c:pt idx="1">
                  <c:v>0.31940000000000002</c:v>
                </c:pt>
                <c:pt idx="2">
                  <c:v>0.5</c:v>
                </c:pt>
                <c:pt idx="3">
                  <c:v>0.40279999999999999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3F-4182-9FA9-9EF6DADBBC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9634863"/>
        <c:axId val="89641935"/>
      </c:barChart>
      <c:catAx>
        <c:axId val="89634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89641935"/>
        <c:crosses val="autoZero"/>
        <c:auto val="1"/>
        <c:lblAlgn val="ctr"/>
        <c:lblOffset val="100"/>
        <c:noMultiLvlLbl val="0"/>
      </c:catAx>
      <c:valAx>
        <c:axId val="89641935"/>
        <c:scaling>
          <c:orientation val="minMax"/>
          <c:max val="0.9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896348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Sheet2!$X$55:$X$58</c:f>
              <c:strCache>
                <c:ptCount val="1"/>
                <c:pt idx="0">
                  <c:v>SL S KD TP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Sheet2!$X$55:$X$58</c:f>
              <c:strCache>
                <c:ptCount val="4"/>
                <c:pt idx="0">
                  <c:v>SL</c:v>
                </c:pt>
                <c:pt idx="1">
                  <c:v>S</c:v>
                </c:pt>
                <c:pt idx="2">
                  <c:v>KD</c:v>
                </c:pt>
                <c:pt idx="3">
                  <c:v>TP</c:v>
                </c:pt>
              </c:strCache>
            </c:strRef>
          </c:cat>
          <c:val>
            <c:numRef>
              <c:f>Sheet2!$B$77:$E$77</c:f>
              <c:numCache>
                <c:formatCode>0.00%</c:formatCode>
                <c:ptCount val="4"/>
                <c:pt idx="0">
                  <c:v>8.3299999999999999E-2</c:v>
                </c:pt>
                <c:pt idx="1">
                  <c:v>0.25</c:v>
                </c:pt>
                <c:pt idx="2">
                  <c:v>0.625</c:v>
                </c:pt>
                <c:pt idx="3">
                  <c:v>0.26500000000000001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9-4B37-A04D-9059BC85D7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9634863"/>
        <c:axId val="89641935"/>
      </c:barChart>
      <c:catAx>
        <c:axId val="89634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89641935"/>
        <c:crosses val="autoZero"/>
        <c:auto val="1"/>
        <c:lblAlgn val="ctr"/>
        <c:lblOffset val="100"/>
        <c:noMultiLvlLbl val="0"/>
      </c:catAx>
      <c:valAx>
        <c:axId val="89641935"/>
        <c:scaling>
          <c:orientation val="minMax"/>
          <c:max val="0.9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896348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Sheet2!$X$55:$X$58</c:f>
              <c:strCache>
                <c:ptCount val="1"/>
                <c:pt idx="0">
                  <c:v>SL S KD TP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Sheet2!$X$55:$X$58</c:f>
              <c:strCache>
                <c:ptCount val="4"/>
                <c:pt idx="0">
                  <c:v>SL</c:v>
                </c:pt>
                <c:pt idx="1">
                  <c:v>S</c:v>
                </c:pt>
                <c:pt idx="2">
                  <c:v>KD</c:v>
                </c:pt>
                <c:pt idx="3">
                  <c:v>TP</c:v>
                </c:pt>
              </c:strCache>
            </c:strRef>
          </c:cat>
          <c:val>
            <c:numRef>
              <c:f>Sheet2!$J$77:$M$77</c:f>
              <c:numCache>
                <c:formatCode>0.00%</c:formatCode>
                <c:ptCount val="4"/>
                <c:pt idx="0">
                  <c:v>0.1111</c:v>
                </c:pt>
                <c:pt idx="1">
                  <c:v>0.31940000000000002</c:v>
                </c:pt>
                <c:pt idx="2">
                  <c:v>0.51390000000000002</c:v>
                </c:pt>
                <c:pt idx="3">
                  <c:v>0.27779999999999999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C0-4D55-9410-6C0807AFED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9634863"/>
        <c:axId val="89641935"/>
      </c:barChart>
      <c:catAx>
        <c:axId val="89634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89641935"/>
        <c:crosses val="autoZero"/>
        <c:auto val="1"/>
        <c:lblAlgn val="ctr"/>
        <c:lblOffset val="100"/>
        <c:noMultiLvlLbl val="0"/>
      </c:catAx>
      <c:valAx>
        <c:axId val="89641935"/>
        <c:scaling>
          <c:orientation val="minMax"/>
          <c:max val="0.9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896348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378390</xdr:colOff>
      <xdr:row>60</xdr:row>
      <xdr:rowOff>143527</xdr:rowOff>
    </xdr:from>
    <xdr:to>
      <xdr:col>23</xdr:col>
      <xdr:colOff>523765</xdr:colOff>
      <xdr:row>75</xdr:row>
      <xdr:rowOff>70003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0F77483-6601-43B1-AFBB-DC711E8FBC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6</xdr:col>
      <xdr:colOff>1848</xdr:colOff>
      <xdr:row>92</xdr:row>
      <xdr:rowOff>122195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D325245-409B-4426-8487-5DE615FB1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613254</xdr:colOff>
      <xdr:row>77</xdr:row>
      <xdr:rowOff>182671</xdr:rowOff>
    </xdr:from>
    <xdr:to>
      <xdr:col>15</xdr:col>
      <xdr:colOff>14896</xdr:colOff>
      <xdr:row>92</xdr:row>
      <xdr:rowOff>109147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34A321B-72C0-458D-9C94-112C6880FB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96</xdr:row>
      <xdr:rowOff>0</xdr:rowOff>
    </xdr:from>
    <xdr:to>
      <xdr:col>4</xdr:col>
      <xdr:colOff>771677</xdr:colOff>
      <xdr:row>110</xdr:row>
      <xdr:rowOff>122194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7928A44-6B24-4412-ACA7-C20973FF6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97</xdr:row>
      <xdr:rowOff>0</xdr:rowOff>
    </xdr:from>
    <xdr:to>
      <xdr:col>15</xdr:col>
      <xdr:colOff>40992</xdr:colOff>
      <xdr:row>111</xdr:row>
      <xdr:rowOff>122194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39F420E-3471-485E-9F98-C01C5EF741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9E349-7548-4690-94DE-ED4452C1FEE3}">
  <dimension ref="A1:Z77"/>
  <sheetViews>
    <sheetView tabSelected="1" zoomScale="91" zoomScaleNormal="91" workbookViewId="0">
      <selection activeCell="N71" sqref="N71:O71"/>
    </sheetView>
  </sheetViews>
  <sheetFormatPr defaultRowHeight="15" x14ac:dyDescent="0.25"/>
  <cols>
    <col min="1" max="1" width="19.85546875" customWidth="1"/>
    <col min="2" max="2" width="11.28515625" bestFit="1" customWidth="1"/>
    <col min="3" max="5" width="12.42578125" bestFit="1" customWidth="1"/>
    <col min="6" max="19" width="9.5703125" bestFit="1" customWidth="1"/>
    <col min="21" max="21" width="12.28515625" customWidth="1"/>
    <col min="22" max="22" width="11" customWidth="1"/>
    <col min="23" max="23" width="12.7109375" customWidth="1"/>
  </cols>
  <sheetData>
    <row r="1" spans="1:19" x14ac:dyDescent="0.25">
      <c r="A1" s="2" t="s">
        <v>40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</row>
    <row r="2" spans="1:19" x14ac:dyDescent="0.25">
      <c r="A2" s="2" t="s">
        <v>1</v>
      </c>
      <c r="B2">
        <v>4</v>
      </c>
      <c r="C2">
        <v>3</v>
      </c>
      <c r="D2">
        <v>4</v>
      </c>
      <c r="E2">
        <v>2</v>
      </c>
      <c r="F2">
        <v>2</v>
      </c>
      <c r="G2">
        <v>4</v>
      </c>
      <c r="H2">
        <v>4</v>
      </c>
      <c r="I2">
        <v>2</v>
      </c>
      <c r="J2">
        <v>4</v>
      </c>
      <c r="K2">
        <v>4</v>
      </c>
      <c r="L2">
        <v>4</v>
      </c>
      <c r="M2">
        <v>4</v>
      </c>
      <c r="N2">
        <v>2</v>
      </c>
      <c r="O2">
        <v>3</v>
      </c>
      <c r="P2">
        <v>4</v>
      </c>
      <c r="Q2">
        <v>4</v>
      </c>
      <c r="R2">
        <v>3</v>
      </c>
      <c r="S2">
        <v>3</v>
      </c>
    </row>
    <row r="3" spans="1:19" x14ac:dyDescent="0.25">
      <c r="A3" s="2" t="s">
        <v>2</v>
      </c>
      <c r="B3">
        <v>2</v>
      </c>
      <c r="C3">
        <v>3</v>
      </c>
      <c r="D3">
        <v>2</v>
      </c>
      <c r="E3">
        <v>4</v>
      </c>
      <c r="F3">
        <v>3</v>
      </c>
      <c r="G3">
        <v>4</v>
      </c>
      <c r="H3">
        <v>3</v>
      </c>
      <c r="I3">
        <v>2</v>
      </c>
      <c r="J3">
        <v>4</v>
      </c>
      <c r="K3">
        <v>4</v>
      </c>
      <c r="L3">
        <v>2</v>
      </c>
      <c r="M3">
        <v>4</v>
      </c>
      <c r="N3">
        <v>2</v>
      </c>
      <c r="O3">
        <v>3</v>
      </c>
      <c r="P3">
        <v>4</v>
      </c>
      <c r="Q3">
        <v>3</v>
      </c>
      <c r="R3">
        <v>3</v>
      </c>
      <c r="S3">
        <v>4</v>
      </c>
    </row>
    <row r="4" spans="1:19" x14ac:dyDescent="0.25">
      <c r="A4" s="2" t="s">
        <v>3</v>
      </c>
      <c r="B4">
        <v>4</v>
      </c>
      <c r="C4">
        <v>4</v>
      </c>
      <c r="D4">
        <v>3</v>
      </c>
      <c r="E4">
        <v>3</v>
      </c>
      <c r="F4">
        <v>3</v>
      </c>
      <c r="G4">
        <v>3</v>
      </c>
      <c r="H4">
        <v>4</v>
      </c>
      <c r="I4">
        <v>2</v>
      </c>
      <c r="J4">
        <v>4</v>
      </c>
      <c r="K4">
        <v>4</v>
      </c>
      <c r="L4">
        <v>3</v>
      </c>
      <c r="M4">
        <v>3</v>
      </c>
      <c r="N4">
        <v>2</v>
      </c>
      <c r="O4">
        <v>3</v>
      </c>
      <c r="P4">
        <v>4</v>
      </c>
      <c r="Q4">
        <v>4</v>
      </c>
      <c r="R4">
        <v>3</v>
      </c>
      <c r="S4">
        <v>3</v>
      </c>
    </row>
    <row r="5" spans="1:19" x14ac:dyDescent="0.25">
      <c r="A5" s="2" t="s">
        <v>4</v>
      </c>
      <c r="B5">
        <v>2</v>
      </c>
      <c r="C5">
        <v>4</v>
      </c>
      <c r="D5">
        <v>2</v>
      </c>
      <c r="E5">
        <v>3</v>
      </c>
      <c r="F5">
        <v>1</v>
      </c>
      <c r="G5">
        <v>1</v>
      </c>
      <c r="H5">
        <v>4</v>
      </c>
      <c r="I5">
        <v>2</v>
      </c>
      <c r="J5">
        <v>2</v>
      </c>
      <c r="K5">
        <v>2</v>
      </c>
      <c r="L5">
        <v>3</v>
      </c>
      <c r="M5">
        <v>4</v>
      </c>
      <c r="N5">
        <v>2</v>
      </c>
      <c r="O5">
        <v>2</v>
      </c>
      <c r="P5">
        <v>2</v>
      </c>
      <c r="Q5">
        <v>4</v>
      </c>
      <c r="R5">
        <v>3</v>
      </c>
      <c r="S5">
        <v>4</v>
      </c>
    </row>
    <row r="6" spans="1:19" x14ac:dyDescent="0.25">
      <c r="A6" s="2" t="s">
        <v>5</v>
      </c>
      <c r="B6">
        <v>1</v>
      </c>
      <c r="C6">
        <v>3</v>
      </c>
      <c r="D6">
        <v>2</v>
      </c>
      <c r="E6">
        <v>1</v>
      </c>
      <c r="F6">
        <v>3</v>
      </c>
      <c r="G6">
        <v>2</v>
      </c>
      <c r="H6">
        <v>2</v>
      </c>
      <c r="I6">
        <v>2</v>
      </c>
      <c r="J6">
        <v>3</v>
      </c>
      <c r="K6">
        <v>3</v>
      </c>
      <c r="L6">
        <v>2</v>
      </c>
      <c r="M6">
        <v>2</v>
      </c>
      <c r="N6">
        <v>1</v>
      </c>
      <c r="O6">
        <v>3</v>
      </c>
      <c r="P6">
        <v>2</v>
      </c>
      <c r="Q6">
        <v>3</v>
      </c>
      <c r="R6">
        <v>3</v>
      </c>
      <c r="S6">
        <v>3</v>
      </c>
    </row>
    <row r="7" spans="1:19" x14ac:dyDescent="0.25">
      <c r="A7" s="2" t="s">
        <v>6</v>
      </c>
      <c r="B7">
        <v>4</v>
      </c>
      <c r="C7">
        <v>4</v>
      </c>
      <c r="D7">
        <v>3</v>
      </c>
      <c r="E7">
        <v>3</v>
      </c>
      <c r="F7">
        <v>1</v>
      </c>
      <c r="G7">
        <v>4</v>
      </c>
      <c r="H7">
        <v>4</v>
      </c>
      <c r="I7">
        <v>2</v>
      </c>
      <c r="J7">
        <v>4</v>
      </c>
      <c r="K7">
        <v>3</v>
      </c>
      <c r="L7">
        <v>4</v>
      </c>
      <c r="M7">
        <v>3</v>
      </c>
      <c r="N7">
        <v>2</v>
      </c>
      <c r="O7">
        <v>2</v>
      </c>
      <c r="P7">
        <v>3</v>
      </c>
      <c r="Q7">
        <v>4</v>
      </c>
      <c r="R7">
        <v>3</v>
      </c>
      <c r="S7">
        <v>4</v>
      </c>
    </row>
    <row r="8" spans="1:19" x14ac:dyDescent="0.25">
      <c r="A8" s="2" t="s">
        <v>7</v>
      </c>
      <c r="B8">
        <v>4</v>
      </c>
      <c r="C8">
        <v>3</v>
      </c>
      <c r="D8">
        <v>1</v>
      </c>
      <c r="E8">
        <v>3</v>
      </c>
      <c r="F8">
        <v>3</v>
      </c>
      <c r="G8">
        <v>4</v>
      </c>
      <c r="H8">
        <v>3</v>
      </c>
      <c r="I8">
        <v>4</v>
      </c>
      <c r="J8">
        <v>4</v>
      </c>
      <c r="K8">
        <v>4</v>
      </c>
      <c r="L8">
        <v>2</v>
      </c>
      <c r="M8">
        <v>4</v>
      </c>
      <c r="N8">
        <v>1</v>
      </c>
      <c r="O8">
        <v>3</v>
      </c>
      <c r="P8">
        <v>4</v>
      </c>
      <c r="Q8">
        <v>2</v>
      </c>
      <c r="R8">
        <v>3</v>
      </c>
      <c r="S8">
        <v>3</v>
      </c>
    </row>
    <row r="9" spans="1:19" x14ac:dyDescent="0.25">
      <c r="A9" s="2" t="s">
        <v>8</v>
      </c>
      <c r="B9">
        <v>3</v>
      </c>
      <c r="C9">
        <v>3</v>
      </c>
      <c r="D9">
        <v>2</v>
      </c>
      <c r="E9">
        <v>3</v>
      </c>
      <c r="F9">
        <v>3</v>
      </c>
      <c r="G9">
        <v>3</v>
      </c>
      <c r="H9">
        <v>4</v>
      </c>
      <c r="I9">
        <v>2</v>
      </c>
      <c r="J9">
        <v>4</v>
      </c>
      <c r="K9">
        <v>3</v>
      </c>
      <c r="L9">
        <v>3</v>
      </c>
      <c r="M9">
        <v>3</v>
      </c>
      <c r="N9">
        <v>2</v>
      </c>
      <c r="O9">
        <v>4</v>
      </c>
      <c r="P9">
        <v>3</v>
      </c>
      <c r="Q9">
        <v>2</v>
      </c>
      <c r="R9">
        <v>3</v>
      </c>
      <c r="S9">
        <v>3</v>
      </c>
    </row>
    <row r="10" spans="1:19" x14ac:dyDescent="0.25">
      <c r="A10" s="2" t="s">
        <v>9</v>
      </c>
      <c r="B10">
        <v>4</v>
      </c>
      <c r="C10">
        <v>2</v>
      </c>
      <c r="D10">
        <v>3</v>
      </c>
      <c r="E10">
        <v>2</v>
      </c>
      <c r="F10">
        <v>4</v>
      </c>
      <c r="G10">
        <v>2</v>
      </c>
      <c r="H10">
        <v>4</v>
      </c>
      <c r="I10">
        <v>2</v>
      </c>
      <c r="J10">
        <v>2</v>
      </c>
      <c r="K10">
        <v>3</v>
      </c>
      <c r="L10">
        <v>2</v>
      </c>
      <c r="M10">
        <v>4</v>
      </c>
      <c r="N10">
        <v>1</v>
      </c>
      <c r="O10">
        <v>2</v>
      </c>
      <c r="P10">
        <v>4</v>
      </c>
      <c r="Q10">
        <v>3</v>
      </c>
      <c r="R10">
        <v>3</v>
      </c>
      <c r="S10">
        <v>3</v>
      </c>
    </row>
    <row r="11" spans="1:19" x14ac:dyDescent="0.25">
      <c r="A11" s="2" t="s">
        <v>10</v>
      </c>
      <c r="B11">
        <v>3</v>
      </c>
      <c r="C11">
        <v>2</v>
      </c>
      <c r="D11">
        <v>4</v>
      </c>
      <c r="E11">
        <v>3</v>
      </c>
      <c r="F11">
        <v>3</v>
      </c>
      <c r="G11">
        <v>3</v>
      </c>
      <c r="H11">
        <v>3</v>
      </c>
      <c r="I11">
        <v>3</v>
      </c>
      <c r="J11">
        <v>4</v>
      </c>
      <c r="K11">
        <v>2</v>
      </c>
      <c r="L11">
        <v>3</v>
      </c>
      <c r="M11">
        <v>3</v>
      </c>
      <c r="N11">
        <v>3</v>
      </c>
      <c r="O11">
        <v>2</v>
      </c>
      <c r="P11">
        <v>3</v>
      </c>
      <c r="Q11">
        <v>3</v>
      </c>
      <c r="R11">
        <v>3</v>
      </c>
      <c r="S11">
        <v>2</v>
      </c>
    </row>
    <row r="12" spans="1:19" x14ac:dyDescent="0.25">
      <c r="A12" s="2" t="s">
        <v>11</v>
      </c>
      <c r="B12">
        <v>2</v>
      </c>
      <c r="C12">
        <v>3</v>
      </c>
      <c r="D12">
        <v>1</v>
      </c>
      <c r="E12">
        <v>3</v>
      </c>
      <c r="F12">
        <v>1</v>
      </c>
      <c r="G12">
        <v>2</v>
      </c>
      <c r="H12">
        <v>4</v>
      </c>
      <c r="I12">
        <v>2</v>
      </c>
      <c r="J12">
        <v>4</v>
      </c>
      <c r="K12">
        <v>3</v>
      </c>
      <c r="L12">
        <v>4</v>
      </c>
      <c r="M12">
        <v>4</v>
      </c>
      <c r="N12">
        <v>2</v>
      </c>
      <c r="O12">
        <v>3</v>
      </c>
      <c r="P12">
        <v>3</v>
      </c>
      <c r="Q12">
        <v>3</v>
      </c>
      <c r="R12">
        <v>3</v>
      </c>
      <c r="S12">
        <v>4</v>
      </c>
    </row>
    <row r="13" spans="1:19" x14ac:dyDescent="0.25">
      <c r="A13" s="2" t="s">
        <v>12</v>
      </c>
      <c r="B13">
        <v>2</v>
      </c>
      <c r="C13">
        <v>2</v>
      </c>
      <c r="D13">
        <v>2</v>
      </c>
      <c r="E13">
        <v>2</v>
      </c>
      <c r="F13">
        <v>2</v>
      </c>
      <c r="G13">
        <v>3</v>
      </c>
      <c r="H13">
        <v>3</v>
      </c>
      <c r="I13">
        <v>2</v>
      </c>
      <c r="J13">
        <v>3</v>
      </c>
      <c r="K13">
        <v>3</v>
      </c>
      <c r="L13">
        <v>2</v>
      </c>
      <c r="M13">
        <v>3</v>
      </c>
      <c r="N13">
        <v>2</v>
      </c>
      <c r="O13">
        <v>3</v>
      </c>
      <c r="P13">
        <v>3</v>
      </c>
      <c r="Q13">
        <v>4</v>
      </c>
      <c r="R13">
        <v>3</v>
      </c>
      <c r="S13">
        <v>3</v>
      </c>
    </row>
    <row r="14" spans="1:19" x14ac:dyDescent="0.25">
      <c r="A14" s="2" t="s">
        <v>13</v>
      </c>
      <c r="B14">
        <v>4</v>
      </c>
      <c r="C14">
        <v>4</v>
      </c>
      <c r="D14">
        <v>2</v>
      </c>
      <c r="E14">
        <v>1</v>
      </c>
      <c r="F14">
        <v>3</v>
      </c>
      <c r="G14">
        <v>4</v>
      </c>
      <c r="H14">
        <v>4</v>
      </c>
      <c r="I14">
        <v>2</v>
      </c>
      <c r="J14">
        <v>3</v>
      </c>
      <c r="K14">
        <v>3</v>
      </c>
      <c r="L14">
        <v>2</v>
      </c>
      <c r="M14">
        <v>3</v>
      </c>
      <c r="N14">
        <v>4</v>
      </c>
      <c r="O14">
        <v>4</v>
      </c>
      <c r="P14">
        <v>3</v>
      </c>
      <c r="Q14">
        <v>3</v>
      </c>
      <c r="R14">
        <v>3</v>
      </c>
      <c r="S14">
        <v>3</v>
      </c>
    </row>
    <row r="15" spans="1:19" x14ac:dyDescent="0.25">
      <c r="A15" s="2" t="s">
        <v>14</v>
      </c>
      <c r="B15">
        <v>2</v>
      </c>
      <c r="C15">
        <v>4</v>
      </c>
      <c r="D15">
        <v>2</v>
      </c>
      <c r="E15">
        <v>2</v>
      </c>
      <c r="F15">
        <v>2</v>
      </c>
      <c r="G15">
        <v>2</v>
      </c>
      <c r="H15">
        <v>4</v>
      </c>
      <c r="I15">
        <v>2</v>
      </c>
      <c r="J15">
        <v>3</v>
      </c>
      <c r="K15">
        <v>3</v>
      </c>
      <c r="L15">
        <v>2</v>
      </c>
      <c r="M15">
        <v>3</v>
      </c>
      <c r="N15">
        <v>2</v>
      </c>
      <c r="O15">
        <v>2</v>
      </c>
      <c r="P15">
        <v>1</v>
      </c>
      <c r="Q15">
        <v>2</v>
      </c>
      <c r="R15">
        <v>3</v>
      </c>
      <c r="S15">
        <v>3</v>
      </c>
    </row>
    <row r="16" spans="1:19" x14ac:dyDescent="0.25">
      <c r="A16" s="2" t="s">
        <v>15</v>
      </c>
      <c r="B16">
        <v>2</v>
      </c>
      <c r="C16">
        <v>3</v>
      </c>
      <c r="D16">
        <v>3</v>
      </c>
      <c r="E16">
        <v>2</v>
      </c>
      <c r="F16">
        <v>3</v>
      </c>
      <c r="G16">
        <v>2</v>
      </c>
      <c r="H16">
        <v>4</v>
      </c>
      <c r="I16">
        <v>3</v>
      </c>
      <c r="J16">
        <v>3</v>
      </c>
      <c r="K16">
        <v>3</v>
      </c>
      <c r="L16">
        <v>3</v>
      </c>
      <c r="M16">
        <v>3</v>
      </c>
      <c r="N16">
        <v>2</v>
      </c>
      <c r="O16">
        <v>3</v>
      </c>
      <c r="P16">
        <v>3</v>
      </c>
      <c r="Q16">
        <v>4</v>
      </c>
      <c r="R16">
        <v>3</v>
      </c>
      <c r="S16">
        <v>3</v>
      </c>
    </row>
    <row r="17" spans="1:25" x14ac:dyDescent="0.25">
      <c r="A17" s="2" t="s">
        <v>16</v>
      </c>
      <c r="B17">
        <v>4</v>
      </c>
      <c r="C17">
        <v>2</v>
      </c>
      <c r="D17">
        <v>3</v>
      </c>
      <c r="E17">
        <v>4</v>
      </c>
      <c r="F17">
        <v>1</v>
      </c>
      <c r="G17">
        <v>4</v>
      </c>
      <c r="H17">
        <v>4</v>
      </c>
      <c r="I17">
        <v>2</v>
      </c>
      <c r="J17">
        <v>3</v>
      </c>
      <c r="K17">
        <v>2</v>
      </c>
      <c r="L17">
        <v>2</v>
      </c>
      <c r="M17">
        <v>4</v>
      </c>
      <c r="N17">
        <v>1</v>
      </c>
      <c r="O17">
        <v>3</v>
      </c>
      <c r="P17">
        <v>4</v>
      </c>
      <c r="Q17">
        <v>1</v>
      </c>
      <c r="R17">
        <v>4</v>
      </c>
      <c r="S17">
        <v>4</v>
      </c>
    </row>
    <row r="18" spans="1:25" x14ac:dyDescent="0.25">
      <c r="A18" s="2" t="s">
        <v>17</v>
      </c>
      <c r="B18">
        <v>3</v>
      </c>
      <c r="C18">
        <v>3</v>
      </c>
      <c r="D18">
        <v>1</v>
      </c>
      <c r="E18">
        <v>3</v>
      </c>
      <c r="F18">
        <v>1</v>
      </c>
      <c r="G18">
        <v>4</v>
      </c>
      <c r="H18">
        <v>4</v>
      </c>
      <c r="I18">
        <v>3</v>
      </c>
      <c r="J18">
        <v>4</v>
      </c>
      <c r="K18">
        <v>3</v>
      </c>
      <c r="L18">
        <v>4</v>
      </c>
      <c r="M18">
        <v>4</v>
      </c>
      <c r="N18">
        <v>2</v>
      </c>
      <c r="O18">
        <v>4</v>
      </c>
      <c r="P18">
        <v>3</v>
      </c>
      <c r="Q18">
        <v>2</v>
      </c>
      <c r="R18">
        <v>4</v>
      </c>
      <c r="S18">
        <v>3</v>
      </c>
    </row>
    <row r="19" spans="1:25" x14ac:dyDescent="0.25">
      <c r="A19" s="2" t="s">
        <v>18</v>
      </c>
      <c r="B19">
        <v>3</v>
      </c>
      <c r="C19">
        <v>2</v>
      </c>
      <c r="D19">
        <v>3</v>
      </c>
      <c r="E19">
        <v>3</v>
      </c>
      <c r="F19">
        <v>2</v>
      </c>
      <c r="G19">
        <v>3</v>
      </c>
      <c r="H19">
        <v>3</v>
      </c>
      <c r="I19">
        <v>3</v>
      </c>
      <c r="J19">
        <v>3</v>
      </c>
      <c r="K19">
        <v>3</v>
      </c>
      <c r="L19">
        <v>3</v>
      </c>
      <c r="M19">
        <v>3</v>
      </c>
      <c r="N19">
        <v>3</v>
      </c>
      <c r="O19">
        <v>2</v>
      </c>
      <c r="P19">
        <v>3</v>
      </c>
      <c r="Q19">
        <v>3</v>
      </c>
      <c r="R19">
        <v>3</v>
      </c>
      <c r="S19">
        <v>1</v>
      </c>
    </row>
    <row r="20" spans="1:25" x14ac:dyDescent="0.25">
      <c r="A20" s="2" t="s">
        <v>19</v>
      </c>
      <c r="B20">
        <v>2</v>
      </c>
      <c r="C20">
        <v>4</v>
      </c>
      <c r="D20">
        <v>3</v>
      </c>
      <c r="E20">
        <v>2</v>
      </c>
      <c r="F20">
        <v>3</v>
      </c>
      <c r="G20">
        <v>2</v>
      </c>
      <c r="H20">
        <v>4</v>
      </c>
      <c r="I20">
        <v>2</v>
      </c>
      <c r="J20">
        <v>3</v>
      </c>
      <c r="K20">
        <v>3</v>
      </c>
      <c r="L20">
        <v>2</v>
      </c>
      <c r="M20">
        <v>3</v>
      </c>
      <c r="N20">
        <v>1</v>
      </c>
      <c r="O20">
        <v>4</v>
      </c>
      <c r="P20">
        <v>3</v>
      </c>
      <c r="Q20">
        <v>2</v>
      </c>
      <c r="R20">
        <v>3</v>
      </c>
      <c r="S20">
        <v>3</v>
      </c>
    </row>
    <row r="21" spans="1:25" x14ac:dyDescent="0.25">
      <c r="A21" s="2" t="s">
        <v>20</v>
      </c>
      <c r="B21">
        <v>2</v>
      </c>
      <c r="C21">
        <v>3</v>
      </c>
      <c r="D21">
        <v>3</v>
      </c>
      <c r="E21">
        <v>4</v>
      </c>
      <c r="F21">
        <v>1</v>
      </c>
      <c r="G21">
        <v>3</v>
      </c>
      <c r="H21">
        <v>3</v>
      </c>
      <c r="I21">
        <v>2</v>
      </c>
      <c r="J21">
        <v>4</v>
      </c>
      <c r="K21">
        <v>3</v>
      </c>
      <c r="L21">
        <v>3</v>
      </c>
      <c r="M21">
        <v>2</v>
      </c>
      <c r="N21">
        <v>3</v>
      </c>
      <c r="O21">
        <v>2</v>
      </c>
      <c r="P21">
        <v>2</v>
      </c>
      <c r="Q21">
        <v>3</v>
      </c>
      <c r="R21">
        <v>2</v>
      </c>
      <c r="S21">
        <v>2</v>
      </c>
    </row>
    <row r="22" spans="1:25" x14ac:dyDescent="0.25">
      <c r="A22" s="2" t="s">
        <v>21</v>
      </c>
      <c r="B22">
        <v>2</v>
      </c>
      <c r="C22">
        <v>3</v>
      </c>
      <c r="D22">
        <v>2</v>
      </c>
      <c r="E22">
        <v>3</v>
      </c>
      <c r="F22">
        <v>3</v>
      </c>
      <c r="G22">
        <v>4</v>
      </c>
      <c r="H22">
        <v>4</v>
      </c>
      <c r="I22">
        <v>2</v>
      </c>
      <c r="J22">
        <v>4</v>
      </c>
      <c r="K22">
        <v>3</v>
      </c>
      <c r="L22">
        <v>2</v>
      </c>
      <c r="M22">
        <v>4</v>
      </c>
      <c r="N22">
        <v>2</v>
      </c>
      <c r="O22">
        <v>3</v>
      </c>
      <c r="P22">
        <v>4</v>
      </c>
      <c r="Q22">
        <v>2</v>
      </c>
      <c r="R22">
        <v>3</v>
      </c>
      <c r="S22">
        <v>3</v>
      </c>
    </row>
    <row r="23" spans="1:25" x14ac:dyDescent="0.25">
      <c r="A23" s="2" t="s">
        <v>22</v>
      </c>
      <c r="B23">
        <v>4</v>
      </c>
      <c r="C23">
        <v>4</v>
      </c>
      <c r="D23">
        <v>4</v>
      </c>
      <c r="E23">
        <v>4</v>
      </c>
      <c r="F23">
        <v>2</v>
      </c>
      <c r="G23">
        <v>4</v>
      </c>
      <c r="H23">
        <v>3</v>
      </c>
      <c r="I23">
        <v>3</v>
      </c>
      <c r="J23">
        <v>3</v>
      </c>
      <c r="K23">
        <v>4</v>
      </c>
      <c r="L23">
        <v>3</v>
      </c>
      <c r="M23">
        <v>4</v>
      </c>
      <c r="N23">
        <v>2</v>
      </c>
      <c r="O23">
        <v>3</v>
      </c>
      <c r="P23">
        <v>3</v>
      </c>
      <c r="Q23">
        <v>4</v>
      </c>
      <c r="R23">
        <v>1</v>
      </c>
      <c r="S23">
        <v>3</v>
      </c>
    </row>
    <row r="24" spans="1:25" x14ac:dyDescent="0.25">
      <c r="A24" s="2" t="s">
        <v>23</v>
      </c>
      <c r="B24" s="2">
        <f>SUM(B2:B23)</f>
        <v>63</v>
      </c>
      <c r="C24" s="2">
        <f t="shared" ref="C24:S24" si="0">SUM(C2:C23)</f>
        <v>68</v>
      </c>
      <c r="D24" s="2">
        <f t="shared" si="0"/>
        <v>55</v>
      </c>
      <c r="E24" s="2">
        <f t="shared" si="0"/>
        <v>60</v>
      </c>
      <c r="F24" s="2">
        <f t="shared" si="0"/>
        <v>50</v>
      </c>
      <c r="G24" s="2">
        <f t="shared" si="0"/>
        <v>67</v>
      </c>
      <c r="H24" s="2">
        <f t="shared" si="0"/>
        <v>79</v>
      </c>
      <c r="I24" s="2">
        <f t="shared" si="0"/>
        <v>51</v>
      </c>
      <c r="J24" s="2">
        <f t="shared" si="0"/>
        <v>75</v>
      </c>
      <c r="K24" s="2">
        <f t="shared" si="0"/>
        <v>68</v>
      </c>
      <c r="L24" s="2">
        <f t="shared" si="0"/>
        <v>60</v>
      </c>
      <c r="M24" s="2">
        <f t="shared" si="0"/>
        <v>74</v>
      </c>
      <c r="N24" s="2">
        <f t="shared" si="0"/>
        <v>44</v>
      </c>
      <c r="O24" s="2">
        <f t="shared" si="0"/>
        <v>63</v>
      </c>
      <c r="P24" s="2">
        <f t="shared" si="0"/>
        <v>68</v>
      </c>
      <c r="Q24" s="2">
        <f t="shared" si="0"/>
        <v>65</v>
      </c>
      <c r="R24" s="2">
        <f t="shared" si="0"/>
        <v>65</v>
      </c>
      <c r="S24" s="2">
        <f t="shared" si="0"/>
        <v>67</v>
      </c>
    </row>
    <row r="25" spans="1:25" x14ac:dyDescent="0.25">
      <c r="A25" s="2" t="s">
        <v>24</v>
      </c>
      <c r="B25" s="1">
        <v>88</v>
      </c>
      <c r="C25" s="1">
        <v>88</v>
      </c>
      <c r="D25" s="1">
        <v>88</v>
      </c>
      <c r="E25" s="1">
        <v>88</v>
      </c>
      <c r="F25" s="1">
        <v>88</v>
      </c>
      <c r="G25" s="1">
        <v>88</v>
      </c>
      <c r="H25" s="1">
        <v>88</v>
      </c>
      <c r="I25" s="1">
        <v>88</v>
      </c>
      <c r="J25" s="1">
        <v>88</v>
      </c>
      <c r="K25" s="1">
        <v>88</v>
      </c>
      <c r="L25" s="1">
        <v>88</v>
      </c>
      <c r="M25" s="1">
        <v>88</v>
      </c>
      <c r="N25" s="1">
        <v>88</v>
      </c>
      <c r="O25" s="1">
        <v>88</v>
      </c>
      <c r="P25" s="1">
        <v>88</v>
      </c>
      <c r="Q25" s="1">
        <v>88</v>
      </c>
      <c r="R25" s="1">
        <v>88</v>
      </c>
      <c r="S25" s="1">
        <v>88</v>
      </c>
    </row>
    <row r="26" spans="1:25" x14ac:dyDescent="0.25">
      <c r="A26" s="2" t="s">
        <v>25</v>
      </c>
      <c r="B26" s="3">
        <f>(B24/B25)*100</f>
        <v>71.590909090909093</v>
      </c>
      <c r="C26" s="3">
        <f t="shared" ref="C26:S26" si="1">(C24/C25)*100</f>
        <v>77.272727272727266</v>
      </c>
      <c r="D26" s="3">
        <f t="shared" si="1"/>
        <v>62.5</v>
      </c>
      <c r="E26" s="3">
        <f t="shared" si="1"/>
        <v>68.181818181818173</v>
      </c>
      <c r="F26" s="3">
        <f t="shared" si="1"/>
        <v>56.81818181818182</v>
      </c>
      <c r="G26" s="3">
        <f t="shared" si="1"/>
        <v>76.13636363636364</v>
      </c>
      <c r="H26" s="3">
        <f t="shared" si="1"/>
        <v>89.772727272727266</v>
      </c>
      <c r="I26" s="3">
        <f t="shared" si="1"/>
        <v>57.95454545454546</v>
      </c>
      <c r="J26" s="3">
        <f t="shared" si="1"/>
        <v>85.227272727272734</v>
      </c>
      <c r="K26" s="3">
        <f t="shared" si="1"/>
        <v>77.272727272727266</v>
      </c>
      <c r="L26" s="3">
        <f t="shared" si="1"/>
        <v>68.181818181818173</v>
      </c>
      <c r="M26" s="3">
        <f t="shared" si="1"/>
        <v>84.090909090909093</v>
      </c>
      <c r="N26" s="3">
        <f t="shared" si="1"/>
        <v>50</v>
      </c>
      <c r="O26" s="3">
        <f t="shared" si="1"/>
        <v>71.590909090909093</v>
      </c>
      <c r="P26" s="3">
        <f t="shared" si="1"/>
        <v>77.272727272727266</v>
      </c>
      <c r="Q26" s="3">
        <f t="shared" si="1"/>
        <v>73.86363636363636</v>
      </c>
      <c r="R26" s="3">
        <f t="shared" si="1"/>
        <v>73.86363636363636</v>
      </c>
      <c r="S26" s="3">
        <f t="shared" si="1"/>
        <v>76.13636363636364</v>
      </c>
    </row>
    <row r="30" spans="1:25" x14ac:dyDescent="0.25">
      <c r="A30" s="9" t="s">
        <v>26</v>
      </c>
      <c r="B30" s="9">
        <v>1</v>
      </c>
      <c r="C30" s="9">
        <v>2</v>
      </c>
      <c r="D30" s="9">
        <v>3</v>
      </c>
      <c r="E30" s="9">
        <v>4</v>
      </c>
      <c r="F30" s="18" t="s">
        <v>27</v>
      </c>
      <c r="G30" s="18"/>
      <c r="J30" s="9" t="s">
        <v>26</v>
      </c>
      <c r="K30" s="9">
        <v>1</v>
      </c>
      <c r="L30" s="9">
        <v>2</v>
      </c>
      <c r="M30" s="9">
        <v>3</v>
      </c>
      <c r="N30" s="9">
        <v>4</v>
      </c>
      <c r="O30" s="20" t="s">
        <v>28</v>
      </c>
      <c r="P30" s="21"/>
      <c r="S30" s="8" t="s">
        <v>51</v>
      </c>
      <c r="T30" s="8" t="s">
        <v>23</v>
      </c>
      <c r="U30" t="s">
        <v>48</v>
      </c>
      <c r="V30" t="s">
        <v>47</v>
      </c>
      <c r="W30" t="s">
        <v>35</v>
      </c>
      <c r="X30" s="11" t="s">
        <v>50</v>
      </c>
      <c r="Y30" s="11" t="s">
        <v>49</v>
      </c>
    </row>
    <row r="31" spans="1:25" x14ac:dyDescent="0.25">
      <c r="A31" s="2">
        <v>1</v>
      </c>
      <c r="B31" s="8">
        <v>1</v>
      </c>
      <c r="C31" s="8">
        <v>9</v>
      </c>
      <c r="D31" s="8">
        <v>4</v>
      </c>
      <c r="E31" s="8">
        <v>8</v>
      </c>
      <c r="F31" s="17">
        <f>SUM(B31:E31)</f>
        <v>22</v>
      </c>
      <c r="G31" s="17"/>
      <c r="J31" s="2">
        <v>1</v>
      </c>
      <c r="K31" s="10">
        <f t="shared" ref="K31:N34" si="2">B31/22*100</f>
        <v>4.5454545454545459</v>
      </c>
      <c r="L31" s="10">
        <f t="shared" si="2"/>
        <v>40.909090909090914</v>
      </c>
      <c r="M31" s="10">
        <f t="shared" si="2"/>
        <v>18.181818181818183</v>
      </c>
      <c r="N31" s="10">
        <f t="shared" si="2"/>
        <v>36.363636363636367</v>
      </c>
      <c r="O31" s="17">
        <f>SUM(K31:N31)</f>
        <v>100</v>
      </c>
      <c r="P31" s="17"/>
      <c r="S31" s="9">
        <v>1</v>
      </c>
      <c r="T31" s="8">
        <v>63</v>
      </c>
      <c r="U31" s="12">
        <f>AVERAGE(T31:T36)</f>
        <v>62.333333333333336</v>
      </c>
      <c r="V31">
        <f>SUM(T31:T36)</f>
        <v>374</v>
      </c>
      <c r="W31">
        <f>SUM(T31:T48)</f>
        <v>1142</v>
      </c>
      <c r="X31" s="5">
        <f>AVERAGE(U31,U37,U41,U45)</f>
        <v>63.583333333333336</v>
      </c>
      <c r="Y31" s="5">
        <f>AVERAGE(U32,U38,U42,U46)</f>
        <v>72.25378787878789</v>
      </c>
    </row>
    <row r="32" spans="1:25" x14ac:dyDescent="0.25">
      <c r="A32" s="2">
        <v>2</v>
      </c>
      <c r="B32" s="8">
        <v>0</v>
      </c>
      <c r="C32" s="8">
        <v>5</v>
      </c>
      <c r="D32" s="8">
        <v>10</v>
      </c>
      <c r="E32" s="8">
        <v>7</v>
      </c>
      <c r="F32" s="17">
        <f>SUM(B32:E32)</f>
        <v>22</v>
      </c>
      <c r="G32" s="17"/>
      <c r="J32" s="2">
        <v>2</v>
      </c>
      <c r="K32" s="10">
        <f t="shared" si="2"/>
        <v>0</v>
      </c>
      <c r="L32" s="10">
        <f t="shared" si="2"/>
        <v>22.727272727272727</v>
      </c>
      <c r="M32" s="10">
        <f t="shared" si="2"/>
        <v>45.454545454545453</v>
      </c>
      <c r="N32" s="10">
        <f t="shared" si="2"/>
        <v>31.818181818181817</v>
      </c>
      <c r="O32" s="17">
        <f>SUM(K32:N32)</f>
        <v>100</v>
      </c>
      <c r="P32" s="17"/>
      <c r="S32" s="9">
        <v>5</v>
      </c>
      <c r="T32" s="8">
        <v>50</v>
      </c>
      <c r="U32" s="12">
        <f>U31/88*100</f>
        <v>70.833333333333343</v>
      </c>
    </row>
    <row r="33" spans="1:22" x14ac:dyDescent="0.25">
      <c r="A33" s="2">
        <v>3</v>
      </c>
      <c r="B33" s="8">
        <v>3</v>
      </c>
      <c r="C33" s="8">
        <v>8</v>
      </c>
      <c r="D33" s="8">
        <v>8</v>
      </c>
      <c r="E33" s="8">
        <v>3</v>
      </c>
      <c r="F33" s="17">
        <f t="shared" ref="F33:F48" si="3">SUM(B33:E33)</f>
        <v>22</v>
      </c>
      <c r="G33" s="17"/>
      <c r="J33" s="2">
        <v>3</v>
      </c>
      <c r="K33" s="10">
        <f t="shared" si="2"/>
        <v>13.636363636363635</v>
      </c>
      <c r="L33" s="10">
        <f t="shared" si="2"/>
        <v>36.363636363636367</v>
      </c>
      <c r="M33" s="10">
        <f t="shared" si="2"/>
        <v>36.363636363636367</v>
      </c>
      <c r="N33" s="10">
        <f t="shared" si="2"/>
        <v>13.636363636363635</v>
      </c>
      <c r="O33" s="17">
        <f>SUM(K33:N33)</f>
        <v>100.00000000000001</v>
      </c>
      <c r="P33" s="17"/>
      <c r="S33" s="9">
        <v>6</v>
      </c>
      <c r="T33" s="8">
        <v>67</v>
      </c>
      <c r="U33" s="12"/>
    </row>
    <row r="34" spans="1:22" x14ac:dyDescent="0.25">
      <c r="A34" s="2">
        <v>4</v>
      </c>
      <c r="B34" s="8">
        <v>2</v>
      </c>
      <c r="C34" s="8">
        <v>6</v>
      </c>
      <c r="D34" s="8">
        <v>10</v>
      </c>
      <c r="E34" s="8">
        <v>4</v>
      </c>
      <c r="F34" s="17">
        <f t="shared" si="3"/>
        <v>22</v>
      </c>
      <c r="G34" s="17"/>
      <c r="J34" s="2">
        <v>4</v>
      </c>
      <c r="K34" s="10">
        <f t="shared" si="2"/>
        <v>9.0909090909090917</v>
      </c>
      <c r="L34" s="10">
        <f t="shared" si="2"/>
        <v>27.27272727272727</v>
      </c>
      <c r="M34" s="10">
        <f t="shared" si="2"/>
        <v>45.454545454545453</v>
      </c>
      <c r="N34" s="10">
        <f t="shared" si="2"/>
        <v>18.181818181818183</v>
      </c>
      <c r="O34" s="17">
        <f t="shared" ref="O34:O48" si="4">SUM(K34:N34)</f>
        <v>100</v>
      </c>
      <c r="P34" s="17"/>
      <c r="S34" s="9">
        <v>8</v>
      </c>
      <c r="T34" s="8">
        <v>51</v>
      </c>
      <c r="U34" s="12"/>
    </row>
    <row r="35" spans="1:22" x14ac:dyDescent="0.25">
      <c r="A35" s="2">
        <v>5</v>
      </c>
      <c r="B35" s="8">
        <v>6</v>
      </c>
      <c r="C35" s="8">
        <v>5</v>
      </c>
      <c r="D35" s="8">
        <v>10</v>
      </c>
      <c r="E35" s="8">
        <v>1</v>
      </c>
      <c r="F35" s="17">
        <f t="shared" si="3"/>
        <v>22</v>
      </c>
      <c r="G35" s="17"/>
      <c r="J35" s="2">
        <v>5</v>
      </c>
      <c r="K35" s="10">
        <f>B35/22*100</f>
        <v>27.27272727272727</v>
      </c>
      <c r="L35" s="10">
        <f t="shared" ref="L35:N48" si="5">C35/22*100</f>
        <v>22.727272727272727</v>
      </c>
      <c r="M35" s="10">
        <f>D35/22*100</f>
        <v>45.454545454545453</v>
      </c>
      <c r="N35" s="10">
        <f t="shared" si="5"/>
        <v>4.5454545454545459</v>
      </c>
      <c r="O35" s="17">
        <f t="shared" si="4"/>
        <v>100</v>
      </c>
      <c r="P35" s="17"/>
      <c r="S35" s="9">
        <v>9</v>
      </c>
      <c r="T35" s="8">
        <v>75</v>
      </c>
      <c r="U35" s="12"/>
    </row>
    <row r="36" spans="1:22" x14ac:dyDescent="0.25">
      <c r="A36" s="2">
        <v>6</v>
      </c>
      <c r="B36" s="8">
        <v>1</v>
      </c>
      <c r="C36" s="8">
        <v>6</v>
      </c>
      <c r="D36" s="8">
        <v>6</v>
      </c>
      <c r="E36" s="8">
        <v>9</v>
      </c>
      <c r="F36" s="17">
        <f t="shared" si="3"/>
        <v>22</v>
      </c>
      <c r="G36" s="17"/>
      <c r="J36" s="2">
        <v>6</v>
      </c>
      <c r="K36" s="10">
        <f t="shared" ref="K36:K48" si="6">B36/22*100</f>
        <v>4.5454545454545459</v>
      </c>
      <c r="L36" s="10">
        <f>C36/22*100</f>
        <v>27.27272727272727</v>
      </c>
      <c r="M36" s="10">
        <f t="shared" ref="M36:M48" si="7">D36/22*100</f>
        <v>27.27272727272727</v>
      </c>
      <c r="N36" s="10">
        <f t="shared" si="5"/>
        <v>40.909090909090914</v>
      </c>
      <c r="O36" s="17">
        <f t="shared" si="4"/>
        <v>100</v>
      </c>
      <c r="P36" s="17"/>
      <c r="S36" s="9">
        <v>10</v>
      </c>
      <c r="T36" s="8">
        <v>68</v>
      </c>
      <c r="U36" s="12"/>
    </row>
    <row r="37" spans="1:22" x14ac:dyDescent="0.25">
      <c r="A37" s="2">
        <v>7</v>
      </c>
      <c r="B37" s="8">
        <v>0</v>
      </c>
      <c r="C37" s="8">
        <v>1</v>
      </c>
      <c r="D37" s="8">
        <v>7</v>
      </c>
      <c r="E37" s="8">
        <v>14</v>
      </c>
      <c r="F37" s="17">
        <f t="shared" si="3"/>
        <v>22</v>
      </c>
      <c r="G37" s="17"/>
      <c r="J37" s="2">
        <v>7</v>
      </c>
      <c r="K37" s="10">
        <f t="shared" si="6"/>
        <v>0</v>
      </c>
      <c r="L37" s="10">
        <f t="shared" si="5"/>
        <v>4.5454545454545459</v>
      </c>
      <c r="M37" s="10">
        <f t="shared" si="7"/>
        <v>31.818181818181817</v>
      </c>
      <c r="N37" s="10">
        <f t="shared" si="5"/>
        <v>63.636363636363633</v>
      </c>
      <c r="O37" s="17">
        <f t="shared" si="4"/>
        <v>100</v>
      </c>
      <c r="P37" s="17"/>
      <c r="S37" s="8">
        <v>7</v>
      </c>
      <c r="T37" s="8">
        <v>79</v>
      </c>
      <c r="U37" s="12">
        <f>AVERAGE(T37:T40)</f>
        <v>67.5</v>
      </c>
      <c r="V37">
        <f>SUM(T37:T40)</f>
        <v>270</v>
      </c>
    </row>
    <row r="38" spans="1:22" x14ac:dyDescent="0.25">
      <c r="A38" s="2">
        <v>8</v>
      </c>
      <c r="B38" s="8">
        <v>0</v>
      </c>
      <c r="C38" s="8">
        <v>16</v>
      </c>
      <c r="D38" s="8">
        <v>5</v>
      </c>
      <c r="E38" s="8">
        <v>1</v>
      </c>
      <c r="F38" s="17">
        <f t="shared" si="3"/>
        <v>22</v>
      </c>
      <c r="G38" s="17"/>
      <c r="J38" s="2">
        <v>8</v>
      </c>
      <c r="K38" s="10">
        <f t="shared" si="6"/>
        <v>0</v>
      </c>
      <c r="L38" s="10">
        <f t="shared" si="5"/>
        <v>72.727272727272734</v>
      </c>
      <c r="M38" s="10">
        <f t="shared" si="7"/>
        <v>22.727272727272727</v>
      </c>
      <c r="N38" s="10">
        <f t="shared" si="5"/>
        <v>4.5454545454545459</v>
      </c>
      <c r="O38" s="17">
        <f t="shared" si="4"/>
        <v>100.00000000000001</v>
      </c>
      <c r="P38" s="17"/>
      <c r="S38" s="8">
        <v>11</v>
      </c>
      <c r="T38" s="8">
        <v>60</v>
      </c>
      <c r="U38" s="12">
        <f>U37/88*100</f>
        <v>76.704545454545453</v>
      </c>
    </row>
    <row r="39" spans="1:22" x14ac:dyDescent="0.25">
      <c r="A39" s="2">
        <v>9</v>
      </c>
      <c r="B39" s="8">
        <v>0</v>
      </c>
      <c r="C39" s="8">
        <v>2</v>
      </c>
      <c r="D39" s="8">
        <v>9</v>
      </c>
      <c r="E39" s="8">
        <v>11</v>
      </c>
      <c r="F39" s="17">
        <f t="shared" si="3"/>
        <v>22</v>
      </c>
      <c r="G39" s="17"/>
      <c r="J39" s="2">
        <v>9</v>
      </c>
      <c r="K39" s="10">
        <f t="shared" si="6"/>
        <v>0</v>
      </c>
      <c r="L39" s="10">
        <f t="shared" si="5"/>
        <v>9.0909090909090917</v>
      </c>
      <c r="M39" s="10">
        <f t="shared" si="7"/>
        <v>40.909090909090914</v>
      </c>
      <c r="N39" s="10">
        <f t="shared" si="5"/>
        <v>50</v>
      </c>
      <c r="O39" s="17">
        <f t="shared" si="4"/>
        <v>100</v>
      </c>
      <c r="P39" s="17"/>
      <c r="S39" s="8">
        <v>2</v>
      </c>
      <c r="T39" s="8">
        <v>68</v>
      </c>
      <c r="U39" s="12"/>
    </row>
    <row r="40" spans="1:22" x14ac:dyDescent="0.25">
      <c r="A40" s="2">
        <v>10</v>
      </c>
      <c r="B40" s="8">
        <v>0</v>
      </c>
      <c r="C40" s="8">
        <v>3</v>
      </c>
      <c r="D40" s="8">
        <v>14</v>
      </c>
      <c r="E40" s="8">
        <v>5</v>
      </c>
      <c r="F40" s="17">
        <f t="shared" si="3"/>
        <v>22</v>
      </c>
      <c r="G40" s="17"/>
      <c r="J40" s="2">
        <v>10</v>
      </c>
      <c r="K40" s="10">
        <f t="shared" si="6"/>
        <v>0</v>
      </c>
      <c r="L40" s="10">
        <f t="shared" si="5"/>
        <v>13.636363636363635</v>
      </c>
      <c r="M40" s="10">
        <f t="shared" si="7"/>
        <v>63.636363636363633</v>
      </c>
      <c r="N40" s="10">
        <f t="shared" si="5"/>
        <v>22.727272727272727</v>
      </c>
      <c r="O40" s="17">
        <f t="shared" si="4"/>
        <v>100</v>
      </c>
      <c r="P40" s="17"/>
      <c r="S40" s="8">
        <v>14</v>
      </c>
      <c r="T40" s="8">
        <v>63</v>
      </c>
      <c r="U40" s="12"/>
    </row>
    <row r="41" spans="1:22" x14ac:dyDescent="0.25">
      <c r="A41" s="2">
        <v>11</v>
      </c>
      <c r="B41" s="8">
        <v>0</v>
      </c>
      <c r="C41" s="8">
        <v>10</v>
      </c>
      <c r="D41" s="8">
        <v>8</v>
      </c>
      <c r="E41" s="8">
        <v>4</v>
      </c>
      <c r="F41" s="17">
        <f t="shared" si="3"/>
        <v>22</v>
      </c>
      <c r="G41" s="17"/>
      <c r="J41" s="2">
        <v>11</v>
      </c>
      <c r="K41" s="10">
        <f t="shared" si="6"/>
        <v>0</v>
      </c>
      <c r="L41" s="10">
        <f t="shared" si="5"/>
        <v>45.454545454545453</v>
      </c>
      <c r="M41" s="10">
        <f t="shared" si="7"/>
        <v>36.363636363636367</v>
      </c>
      <c r="N41" s="10">
        <f t="shared" si="5"/>
        <v>18.181818181818183</v>
      </c>
      <c r="O41" s="17">
        <f t="shared" si="4"/>
        <v>100</v>
      </c>
      <c r="P41" s="17"/>
      <c r="S41" s="9">
        <v>3</v>
      </c>
      <c r="T41" s="8">
        <v>55</v>
      </c>
      <c r="U41" s="12">
        <f>AVERAGE(T41:T44)</f>
        <v>63.25</v>
      </c>
      <c r="V41">
        <f>SUM(T41:T44)</f>
        <v>253</v>
      </c>
    </row>
    <row r="42" spans="1:22" x14ac:dyDescent="0.25">
      <c r="A42" s="2">
        <v>12</v>
      </c>
      <c r="B42" s="8">
        <v>0</v>
      </c>
      <c r="C42" s="8">
        <v>2</v>
      </c>
      <c r="D42" s="8">
        <v>10</v>
      </c>
      <c r="E42" s="8">
        <v>10</v>
      </c>
      <c r="F42" s="17">
        <f t="shared" si="3"/>
        <v>22</v>
      </c>
      <c r="G42" s="17"/>
      <c r="J42" s="2">
        <v>12</v>
      </c>
      <c r="K42" s="10">
        <f t="shared" si="6"/>
        <v>0</v>
      </c>
      <c r="L42" s="10">
        <f t="shared" si="5"/>
        <v>9.0909090909090917</v>
      </c>
      <c r="M42" s="10">
        <f t="shared" si="7"/>
        <v>45.454545454545453</v>
      </c>
      <c r="N42" s="10">
        <f t="shared" si="5"/>
        <v>45.454545454545453</v>
      </c>
      <c r="O42" s="17">
        <f t="shared" si="4"/>
        <v>100</v>
      </c>
      <c r="P42" s="17"/>
      <c r="S42" s="9">
        <v>15</v>
      </c>
      <c r="T42" s="8">
        <v>68</v>
      </c>
      <c r="U42" s="12">
        <f>U41/88*100</f>
        <v>71.875</v>
      </c>
    </row>
    <row r="43" spans="1:22" x14ac:dyDescent="0.25">
      <c r="A43" s="2">
        <v>13</v>
      </c>
      <c r="B43" s="8">
        <v>5</v>
      </c>
      <c r="C43" s="8">
        <v>13</v>
      </c>
      <c r="D43" s="8">
        <v>3</v>
      </c>
      <c r="E43" s="8">
        <v>1</v>
      </c>
      <c r="F43" s="17">
        <f t="shared" si="3"/>
        <v>22</v>
      </c>
      <c r="G43" s="17"/>
      <c r="J43" s="2">
        <v>13</v>
      </c>
      <c r="K43" s="10">
        <f t="shared" si="6"/>
        <v>22.727272727272727</v>
      </c>
      <c r="L43" s="10">
        <f t="shared" si="5"/>
        <v>59.090909090909093</v>
      </c>
      <c r="M43" s="10">
        <f t="shared" si="7"/>
        <v>13.636363636363635</v>
      </c>
      <c r="N43" s="10">
        <f t="shared" si="5"/>
        <v>4.5454545454545459</v>
      </c>
      <c r="O43" s="17">
        <f t="shared" si="4"/>
        <v>100</v>
      </c>
      <c r="P43" s="17"/>
      <c r="S43" s="9">
        <v>16</v>
      </c>
      <c r="T43" s="8">
        <v>65</v>
      </c>
      <c r="U43" s="12"/>
    </row>
    <row r="44" spans="1:22" x14ac:dyDescent="0.25">
      <c r="A44" s="2">
        <v>14</v>
      </c>
      <c r="B44" s="8">
        <v>0</v>
      </c>
      <c r="C44" s="8">
        <v>7</v>
      </c>
      <c r="D44" s="8">
        <v>11</v>
      </c>
      <c r="E44" s="8">
        <v>4</v>
      </c>
      <c r="F44" s="17">
        <f t="shared" si="3"/>
        <v>22</v>
      </c>
      <c r="G44" s="17"/>
      <c r="J44" s="2">
        <v>14</v>
      </c>
      <c r="K44" s="10">
        <f t="shared" si="6"/>
        <v>0</v>
      </c>
      <c r="L44" s="10">
        <f t="shared" si="5"/>
        <v>31.818181818181817</v>
      </c>
      <c r="M44" s="10">
        <f t="shared" si="7"/>
        <v>50</v>
      </c>
      <c r="N44" s="10">
        <f t="shared" si="5"/>
        <v>18.181818181818183</v>
      </c>
      <c r="O44" s="17">
        <f t="shared" si="4"/>
        <v>100</v>
      </c>
      <c r="P44" s="17"/>
      <c r="S44" s="9">
        <v>17</v>
      </c>
      <c r="T44" s="8">
        <v>65</v>
      </c>
      <c r="U44" s="12"/>
    </row>
    <row r="45" spans="1:22" x14ac:dyDescent="0.25">
      <c r="A45" s="2">
        <v>15</v>
      </c>
      <c r="B45" s="8">
        <v>1</v>
      </c>
      <c r="C45" s="8">
        <v>3</v>
      </c>
      <c r="D45" s="8">
        <v>11</v>
      </c>
      <c r="E45" s="8">
        <v>7</v>
      </c>
      <c r="F45" s="17">
        <f t="shared" si="3"/>
        <v>22</v>
      </c>
      <c r="G45" s="17"/>
      <c r="J45" s="2">
        <v>15</v>
      </c>
      <c r="K45" s="10">
        <f t="shared" si="6"/>
        <v>4.5454545454545459</v>
      </c>
      <c r="L45" s="10">
        <f t="shared" si="5"/>
        <v>13.636363636363635</v>
      </c>
      <c r="M45" s="10">
        <f t="shared" si="7"/>
        <v>50</v>
      </c>
      <c r="N45" s="10">
        <f t="shared" si="5"/>
        <v>31.818181818181817</v>
      </c>
      <c r="O45" s="17">
        <f t="shared" si="4"/>
        <v>100</v>
      </c>
      <c r="P45" s="17"/>
      <c r="S45" s="8">
        <v>4</v>
      </c>
      <c r="T45" s="8">
        <v>60</v>
      </c>
      <c r="U45" s="12">
        <f>AVERAGE(T45:T48)</f>
        <v>61.25</v>
      </c>
      <c r="V45">
        <f>SUM(T45:T48)</f>
        <v>245</v>
      </c>
    </row>
    <row r="46" spans="1:22" x14ac:dyDescent="0.25">
      <c r="A46" s="2">
        <v>16</v>
      </c>
      <c r="B46" s="8">
        <v>1</v>
      </c>
      <c r="C46" s="8">
        <v>6</v>
      </c>
      <c r="D46" s="8">
        <v>8</v>
      </c>
      <c r="E46" s="8">
        <v>7</v>
      </c>
      <c r="F46" s="17">
        <f t="shared" si="3"/>
        <v>22</v>
      </c>
      <c r="G46" s="17"/>
      <c r="J46" s="2">
        <v>16</v>
      </c>
      <c r="K46" s="10">
        <f t="shared" si="6"/>
        <v>4.5454545454545459</v>
      </c>
      <c r="L46" s="10">
        <f t="shared" si="5"/>
        <v>27.27272727272727</v>
      </c>
      <c r="M46" s="10">
        <f t="shared" si="7"/>
        <v>36.363636363636367</v>
      </c>
      <c r="N46" s="10">
        <f t="shared" si="5"/>
        <v>31.818181818181817</v>
      </c>
      <c r="O46" s="17">
        <f t="shared" si="4"/>
        <v>100</v>
      </c>
      <c r="P46" s="17"/>
      <c r="S46" s="8">
        <v>12</v>
      </c>
      <c r="T46" s="8">
        <v>74</v>
      </c>
      <c r="U46" s="12">
        <f>U45/88*100</f>
        <v>69.602272727272734</v>
      </c>
    </row>
    <row r="47" spans="1:22" x14ac:dyDescent="0.25">
      <c r="A47" s="2">
        <v>17</v>
      </c>
      <c r="B47" s="8">
        <v>1</v>
      </c>
      <c r="C47" s="8">
        <v>1</v>
      </c>
      <c r="D47" s="8">
        <v>18</v>
      </c>
      <c r="E47" s="8">
        <v>2</v>
      </c>
      <c r="F47" s="17">
        <f t="shared" si="3"/>
        <v>22</v>
      </c>
      <c r="G47" s="17"/>
      <c r="J47" s="2">
        <v>17</v>
      </c>
      <c r="K47" s="10">
        <f t="shared" si="6"/>
        <v>4.5454545454545459</v>
      </c>
      <c r="L47" s="10">
        <f t="shared" si="5"/>
        <v>4.5454545454545459</v>
      </c>
      <c r="M47" s="10">
        <f t="shared" si="7"/>
        <v>81.818181818181827</v>
      </c>
      <c r="N47" s="10">
        <f t="shared" si="5"/>
        <v>9.0909090909090917</v>
      </c>
      <c r="O47" s="17">
        <f t="shared" si="4"/>
        <v>100.00000000000001</v>
      </c>
      <c r="P47" s="17"/>
      <c r="S47" s="8">
        <v>13</v>
      </c>
      <c r="T47" s="8">
        <v>44</v>
      </c>
      <c r="U47" s="12"/>
    </row>
    <row r="48" spans="1:22" x14ac:dyDescent="0.25">
      <c r="A48" s="2">
        <v>18</v>
      </c>
      <c r="B48" s="8">
        <v>1</v>
      </c>
      <c r="C48" s="8">
        <v>2</v>
      </c>
      <c r="D48" s="8">
        <v>14</v>
      </c>
      <c r="E48" s="8">
        <v>5</v>
      </c>
      <c r="F48" s="17">
        <f t="shared" si="3"/>
        <v>22</v>
      </c>
      <c r="G48" s="17"/>
      <c r="J48" s="2">
        <v>18</v>
      </c>
      <c r="K48" s="10">
        <f t="shared" si="6"/>
        <v>4.5454545454545459</v>
      </c>
      <c r="L48" s="10">
        <f t="shared" si="5"/>
        <v>9.0909090909090917</v>
      </c>
      <c r="M48" s="10">
        <f t="shared" si="7"/>
        <v>63.636363636363633</v>
      </c>
      <c r="N48" s="10">
        <f t="shared" si="5"/>
        <v>22.727272727272727</v>
      </c>
      <c r="O48" s="17">
        <f t="shared" si="4"/>
        <v>100</v>
      </c>
      <c r="P48" s="17"/>
      <c r="S48" s="8">
        <v>18</v>
      </c>
      <c r="T48" s="8">
        <v>67</v>
      </c>
      <c r="U48" s="12"/>
    </row>
    <row r="49" spans="1:26" x14ac:dyDescent="0.25">
      <c r="A49" s="4"/>
    </row>
    <row r="50" spans="1:26" x14ac:dyDescent="0.25">
      <c r="A50" s="4"/>
    </row>
    <row r="51" spans="1:26" x14ac:dyDescent="0.25">
      <c r="A51" s="4"/>
    </row>
    <row r="52" spans="1:26" x14ac:dyDescent="0.25">
      <c r="A52" s="4"/>
    </row>
    <row r="54" spans="1:26" x14ac:dyDescent="0.25">
      <c r="A54" s="19" t="s">
        <v>41</v>
      </c>
      <c r="B54" s="19"/>
      <c r="C54" s="19"/>
      <c r="D54" s="19"/>
      <c r="E54" s="19"/>
      <c r="F54" s="19"/>
      <c r="G54" s="19"/>
      <c r="I54" s="18" t="s">
        <v>42</v>
      </c>
      <c r="J54" s="18"/>
      <c r="K54" s="18"/>
      <c r="L54" s="18"/>
      <c r="M54" s="18"/>
      <c r="N54" s="18"/>
      <c r="O54" s="18"/>
      <c r="S54" s="14" t="s">
        <v>52</v>
      </c>
      <c r="T54" s="14"/>
      <c r="U54" s="14"/>
      <c r="V54" s="14"/>
      <c r="X54" s="8"/>
      <c r="Y54" s="8" t="s">
        <v>45</v>
      </c>
      <c r="Z54" s="8" t="s">
        <v>46</v>
      </c>
    </row>
    <row r="55" spans="1:26" x14ac:dyDescent="0.25">
      <c r="A55" s="9"/>
      <c r="B55" s="9" t="s">
        <v>30</v>
      </c>
      <c r="C55" s="9" t="s">
        <v>29</v>
      </c>
      <c r="D55" s="9" t="s">
        <v>31</v>
      </c>
      <c r="E55" s="9" t="s">
        <v>32</v>
      </c>
      <c r="F55" s="18" t="s">
        <v>53</v>
      </c>
      <c r="G55" s="18"/>
      <c r="I55" s="9"/>
      <c r="J55" s="9" t="s">
        <v>30</v>
      </c>
      <c r="K55" s="9" t="s">
        <v>29</v>
      </c>
      <c r="L55" s="9" t="s">
        <v>31</v>
      </c>
      <c r="M55" s="9" t="s">
        <v>32</v>
      </c>
      <c r="N55" s="9" t="s">
        <v>53</v>
      </c>
      <c r="O55" s="9"/>
      <c r="S55" s="15" t="s">
        <v>38</v>
      </c>
      <c r="T55" s="16"/>
      <c r="U55" s="6">
        <f>U31</f>
        <v>62.333333333333336</v>
      </c>
      <c r="V55" s="7">
        <v>0.70830000000000004</v>
      </c>
      <c r="X55" s="8" t="s">
        <v>30</v>
      </c>
      <c r="Y55" s="8">
        <v>4</v>
      </c>
      <c r="Z55" s="8">
        <v>1</v>
      </c>
    </row>
    <row r="56" spans="1:26" x14ac:dyDescent="0.25">
      <c r="A56" s="9">
        <v>1</v>
      </c>
      <c r="B56" s="8">
        <v>1</v>
      </c>
      <c r="C56" s="8">
        <v>9</v>
      </c>
      <c r="D56" s="8">
        <v>4</v>
      </c>
      <c r="E56" s="8">
        <v>8</v>
      </c>
      <c r="F56" s="17">
        <f>SUM(B56:E56)</f>
        <v>22</v>
      </c>
      <c r="G56" s="17"/>
      <c r="I56" s="9">
        <v>7</v>
      </c>
      <c r="J56" s="8">
        <v>0</v>
      </c>
      <c r="K56" s="8">
        <v>1</v>
      </c>
      <c r="L56" s="8">
        <v>7</v>
      </c>
      <c r="M56" s="8">
        <v>14</v>
      </c>
      <c r="N56" s="17">
        <f>SUM(J56:M56)</f>
        <v>22</v>
      </c>
      <c r="O56" s="17"/>
      <c r="S56" s="15" t="s">
        <v>36</v>
      </c>
      <c r="T56" s="16"/>
      <c r="U56" s="6">
        <f>U37</f>
        <v>67.5</v>
      </c>
      <c r="V56" s="7">
        <v>0.76700000000000002</v>
      </c>
      <c r="X56" s="8" t="s">
        <v>29</v>
      </c>
      <c r="Y56" s="8">
        <v>3</v>
      </c>
      <c r="Z56" s="8">
        <v>2</v>
      </c>
    </row>
    <row r="57" spans="1:26" x14ac:dyDescent="0.25">
      <c r="A57" s="9">
        <v>5</v>
      </c>
      <c r="B57" s="8">
        <v>6</v>
      </c>
      <c r="C57" s="8">
        <v>5</v>
      </c>
      <c r="D57" s="8">
        <v>10</v>
      </c>
      <c r="E57" s="8">
        <v>1</v>
      </c>
      <c r="F57" s="17">
        <f t="shared" ref="F57:F61" si="8">SUM(B57:E57)</f>
        <v>22</v>
      </c>
      <c r="G57" s="17"/>
      <c r="I57" s="9">
        <v>11</v>
      </c>
      <c r="J57" s="8">
        <v>0</v>
      </c>
      <c r="K57" s="8">
        <v>10</v>
      </c>
      <c r="L57" s="8">
        <v>8</v>
      </c>
      <c r="M57" s="8">
        <v>4</v>
      </c>
      <c r="N57" s="17">
        <f t="shared" ref="N57:N59" si="9">SUM(J57:M57)</f>
        <v>22</v>
      </c>
      <c r="O57" s="17"/>
      <c r="S57" s="15" t="s">
        <v>37</v>
      </c>
      <c r="T57" s="16"/>
      <c r="U57" s="6">
        <f>U41</f>
        <v>63.25</v>
      </c>
      <c r="V57" s="7">
        <v>0.71879999999999999</v>
      </c>
      <c r="X57" s="8" t="s">
        <v>31</v>
      </c>
      <c r="Y57" s="8">
        <v>2</v>
      </c>
      <c r="Z57" s="8">
        <v>3</v>
      </c>
    </row>
    <row r="58" spans="1:26" x14ac:dyDescent="0.25">
      <c r="A58" s="9">
        <v>6</v>
      </c>
      <c r="B58" s="8">
        <v>1</v>
      </c>
      <c r="C58" s="8">
        <v>6</v>
      </c>
      <c r="D58" s="8">
        <v>6</v>
      </c>
      <c r="E58" s="8">
        <v>9</v>
      </c>
      <c r="F58" s="17">
        <f t="shared" si="8"/>
        <v>22</v>
      </c>
      <c r="G58" s="17"/>
      <c r="I58" s="9">
        <v>2</v>
      </c>
      <c r="J58" s="8">
        <v>0</v>
      </c>
      <c r="K58" s="8">
        <v>5</v>
      </c>
      <c r="L58" s="8">
        <v>10</v>
      </c>
      <c r="M58" s="8">
        <v>7</v>
      </c>
      <c r="N58" s="17">
        <f t="shared" si="9"/>
        <v>22</v>
      </c>
      <c r="O58" s="17"/>
      <c r="S58" s="15" t="s">
        <v>39</v>
      </c>
      <c r="T58" s="16"/>
      <c r="U58" s="6">
        <f>U45</f>
        <v>61.25</v>
      </c>
      <c r="V58" s="7">
        <v>0.69599999999999995</v>
      </c>
      <c r="X58" s="8" t="s">
        <v>32</v>
      </c>
      <c r="Y58" s="8">
        <v>1</v>
      </c>
      <c r="Z58" s="8">
        <v>4</v>
      </c>
    </row>
    <row r="59" spans="1:26" x14ac:dyDescent="0.25">
      <c r="A59" s="9">
        <v>8</v>
      </c>
      <c r="B59" s="8">
        <v>0</v>
      </c>
      <c r="C59" s="8">
        <v>16</v>
      </c>
      <c r="D59" s="8">
        <v>5</v>
      </c>
      <c r="E59" s="8">
        <v>1</v>
      </c>
      <c r="F59" s="17">
        <f t="shared" si="8"/>
        <v>22</v>
      </c>
      <c r="G59" s="17"/>
      <c r="I59" s="9">
        <v>14</v>
      </c>
      <c r="J59" s="8">
        <v>0</v>
      </c>
      <c r="K59" s="8">
        <v>7</v>
      </c>
      <c r="L59" s="8">
        <v>11</v>
      </c>
      <c r="M59" s="8">
        <v>4</v>
      </c>
      <c r="N59" s="17">
        <f t="shared" si="9"/>
        <v>22</v>
      </c>
      <c r="O59" s="17"/>
    </row>
    <row r="60" spans="1:26" x14ac:dyDescent="0.25">
      <c r="A60" s="9">
        <v>9</v>
      </c>
      <c r="B60" s="8">
        <v>0</v>
      </c>
      <c r="C60" s="8">
        <v>2</v>
      </c>
      <c r="D60" s="8">
        <v>9</v>
      </c>
      <c r="E60" s="8">
        <v>11</v>
      </c>
      <c r="F60" s="17">
        <f t="shared" si="8"/>
        <v>22</v>
      </c>
      <c r="G60" s="17"/>
      <c r="I60" s="9" t="s">
        <v>0</v>
      </c>
      <c r="J60" s="8">
        <f>SUM(J56:J59)</f>
        <v>0</v>
      </c>
      <c r="K60" s="8">
        <f t="shared" ref="K60:M60" si="10">SUM(K56:K59)</f>
        <v>23</v>
      </c>
      <c r="L60" s="8">
        <f t="shared" si="10"/>
        <v>36</v>
      </c>
      <c r="M60" s="8">
        <f t="shared" si="10"/>
        <v>29</v>
      </c>
      <c r="N60" s="17"/>
      <c r="O60" s="17"/>
    </row>
    <row r="61" spans="1:26" x14ac:dyDescent="0.25">
      <c r="A61" s="9">
        <v>10</v>
      </c>
      <c r="B61" s="8">
        <v>0</v>
      </c>
      <c r="C61" s="8">
        <v>3</v>
      </c>
      <c r="D61" s="8">
        <v>14</v>
      </c>
      <c r="E61" s="8">
        <v>5</v>
      </c>
      <c r="F61" s="17">
        <f t="shared" si="8"/>
        <v>22</v>
      </c>
      <c r="G61" s="17"/>
      <c r="I61" s="9" t="s">
        <v>33</v>
      </c>
      <c r="J61" s="10">
        <f>J60/72*100</f>
        <v>0</v>
      </c>
      <c r="K61" s="10">
        <f t="shared" ref="K61:M61" si="11">K60/72*100</f>
        <v>31.944444444444443</v>
      </c>
      <c r="L61" s="10">
        <f t="shared" si="11"/>
        <v>50</v>
      </c>
      <c r="M61" s="10">
        <f t="shared" si="11"/>
        <v>40.277777777777779</v>
      </c>
      <c r="N61" s="17"/>
      <c r="O61" s="17"/>
    </row>
    <row r="62" spans="1:26" x14ac:dyDescent="0.25">
      <c r="A62" s="9" t="s">
        <v>0</v>
      </c>
      <c r="B62" s="8">
        <f>SUM(B56:B61)</f>
        <v>8</v>
      </c>
      <c r="C62" s="8">
        <f t="shared" ref="C62:E62" si="12">SUM(C56:C61)</f>
        <v>41</v>
      </c>
      <c r="D62" s="8">
        <f t="shared" si="12"/>
        <v>48</v>
      </c>
      <c r="E62" s="8">
        <f t="shared" si="12"/>
        <v>35</v>
      </c>
      <c r="F62" s="17"/>
      <c r="G62" s="17"/>
      <c r="I62" s="8"/>
      <c r="J62" s="13">
        <v>0</v>
      </c>
      <c r="K62" s="13">
        <v>0.31940000000000002</v>
      </c>
      <c r="L62" s="13">
        <v>0.5</v>
      </c>
      <c r="M62" s="13">
        <v>0.40279999999999999</v>
      </c>
      <c r="N62" s="17"/>
      <c r="O62" s="17"/>
    </row>
    <row r="63" spans="1:26" x14ac:dyDescent="0.25">
      <c r="A63" s="9" t="s">
        <v>33</v>
      </c>
      <c r="B63" s="10">
        <f>B62/108*100</f>
        <v>7.4074074074074066</v>
      </c>
      <c r="C63" s="10">
        <f t="shared" ref="C63:E63" si="13">C62/108*100</f>
        <v>37.962962962962962</v>
      </c>
      <c r="D63" s="10">
        <f t="shared" si="13"/>
        <v>44.444444444444443</v>
      </c>
      <c r="E63" s="10">
        <f t="shared" si="13"/>
        <v>32.407407407407405</v>
      </c>
      <c r="F63" s="17"/>
      <c r="G63" s="17"/>
    </row>
    <row r="64" spans="1:26" x14ac:dyDescent="0.25">
      <c r="A64" s="8"/>
      <c r="B64" s="13">
        <v>7.4099999999999999E-2</v>
      </c>
      <c r="C64" s="13">
        <v>0.37959999999999999</v>
      </c>
      <c r="D64" s="13">
        <v>0.44440000000000002</v>
      </c>
      <c r="E64" s="13">
        <v>0.3241</v>
      </c>
      <c r="F64" s="17"/>
      <c r="G64" s="17"/>
    </row>
    <row r="69" spans="1:15" x14ac:dyDescent="0.25">
      <c r="A69" s="18" t="s">
        <v>43</v>
      </c>
      <c r="B69" s="18"/>
      <c r="C69" s="18"/>
      <c r="D69" s="18"/>
      <c r="E69" s="18"/>
      <c r="F69" s="18"/>
      <c r="G69" s="18"/>
      <c r="I69" s="18" t="s">
        <v>44</v>
      </c>
      <c r="J69" s="18"/>
      <c r="K69" s="18"/>
      <c r="L69" s="18"/>
      <c r="M69" s="18"/>
      <c r="N69" s="18"/>
      <c r="O69" s="18"/>
    </row>
    <row r="70" spans="1:15" x14ac:dyDescent="0.25">
      <c r="A70" s="9"/>
      <c r="B70" s="9" t="s">
        <v>30</v>
      </c>
      <c r="C70" s="9" t="s">
        <v>29</v>
      </c>
      <c r="D70" s="9" t="s">
        <v>31</v>
      </c>
      <c r="E70" s="9" t="s">
        <v>32</v>
      </c>
      <c r="F70" s="18" t="s">
        <v>53</v>
      </c>
      <c r="G70" s="18"/>
      <c r="I70" s="9"/>
      <c r="J70" s="9" t="s">
        <v>30</v>
      </c>
      <c r="K70" s="9" t="s">
        <v>29</v>
      </c>
      <c r="L70" s="9" t="s">
        <v>31</v>
      </c>
      <c r="M70" s="9" t="s">
        <v>32</v>
      </c>
      <c r="N70" s="18" t="s">
        <v>53</v>
      </c>
      <c r="O70" s="18"/>
    </row>
    <row r="71" spans="1:15" x14ac:dyDescent="0.25">
      <c r="A71" s="9">
        <v>3</v>
      </c>
      <c r="B71" s="8">
        <v>3</v>
      </c>
      <c r="C71" s="8">
        <v>8</v>
      </c>
      <c r="D71" s="8">
        <v>8</v>
      </c>
      <c r="E71" s="8">
        <v>3</v>
      </c>
      <c r="F71" s="17">
        <f>SUM(B71:E71)</f>
        <v>22</v>
      </c>
      <c r="G71" s="17"/>
      <c r="I71" s="9">
        <v>4</v>
      </c>
      <c r="J71" s="8">
        <v>2</v>
      </c>
      <c r="K71" s="8">
        <v>6</v>
      </c>
      <c r="L71" s="8">
        <v>10</v>
      </c>
      <c r="M71" s="8">
        <v>4</v>
      </c>
      <c r="N71" s="17">
        <f>SUM(J71:M71)</f>
        <v>22</v>
      </c>
      <c r="O71" s="17"/>
    </row>
    <row r="72" spans="1:15" x14ac:dyDescent="0.25">
      <c r="A72" s="9">
        <v>15</v>
      </c>
      <c r="B72" s="8">
        <v>1</v>
      </c>
      <c r="C72" s="8">
        <v>3</v>
      </c>
      <c r="D72" s="8">
        <v>11</v>
      </c>
      <c r="E72" s="8">
        <v>7</v>
      </c>
      <c r="F72" s="17">
        <f t="shared" ref="F72:F74" si="14">SUM(B72:E72)</f>
        <v>22</v>
      </c>
      <c r="G72" s="17"/>
      <c r="I72" s="9">
        <v>12</v>
      </c>
      <c r="J72" s="8">
        <v>0</v>
      </c>
      <c r="K72" s="8">
        <v>2</v>
      </c>
      <c r="L72" s="8">
        <v>10</v>
      </c>
      <c r="M72" s="8">
        <v>10</v>
      </c>
      <c r="N72" s="17">
        <f t="shared" ref="N72:N74" si="15">SUM(J72:M72)</f>
        <v>22</v>
      </c>
      <c r="O72" s="17"/>
    </row>
    <row r="73" spans="1:15" x14ac:dyDescent="0.25">
      <c r="A73" s="9">
        <v>16</v>
      </c>
      <c r="B73" s="8">
        <v>1</v>
      </c>
      <c r="C73" s="8">
        <v>6</v>
      </c>
      <c r="D73" s="8">
        <v>8</v>
      </c>
      <c r="E73" s="8">
        <v>7</v>
      </c>
      <c r="F73" s="17">
        <f t="shared" si="14"/>
        <v>22</v>
      </c>
      <c r="G73" s="17"/>
      <c r="I73" s="9">
        <v>13</v>
      </c>
      <c r="J73" s="8">
        <v>5</v>
      </c>
      <c r="K73" s="8">
        <v>13</v>
      </c>
      <c r="L73" s="8">
        <v>3</v>
      </c>
      <c r="M73" s="8">
        <v>1</v>
      </c>
      <c r="N73" s="17">
        <f t="shared" si="15"/>
        <v>22</v>
      </c>
      <c r="O73" s="17"/>
    </row>
    <row r="74" spans="1:15" x14ac:dyDescent="0.25">
      <c r="A74" s="9">
        <v>17</v>
      </c>
      <c r="B74" s="8">
        <v>1</v>
      </c>
      <c r="C74" s="8">
        <v>1</v>
      </c>
      <c r="D74" s="8">
        <v>18</v>
      </c>
      <c r="E74" s="8">
        <v>2</v>
      </c>
      <c r="F74" s="17">
        <f t="shared" si="14"/>
        <v>22</v>
      </c>
      <c r="G74" s="17"/>
      <c r="I74" s="9">
        <v>18</v>
      </c>
      <c r="J74" s="8">
        <v>1</v>
      </c>
      <c r="K74" s="8">
        <v>2</v>
      </c>
      <c r="L74" s="8">
        <v>14</v>
      </c>
      <c r="M74" s="8">
        <v>5</v>
      </c>
      <c r="N74" s="17">
        <f t="shared" si="15"/>
        <v>22</v>
      </c>
      <c r="O74" s="17"/>
    </row>
    <row r="75" spans="1:15" x14ac:dyDescent="0.25">
      <c r="A75" s="9" t="s">
        <v>0</v>
      </c>
      <c r="B75" s="8">
        <f>SUM(B71:B74)</f>
        <v>6</v>
      </c>
      <c r="C75" s="8">
        <f t="shared" ref="C75:E75" si="16">SUM(C71:C74)</f>
        <v>18</v>
      </c>
      <c r="D75" s="8">
        <f t="shared" si="16"/>
        <v>45</v>
      </c>
      <c r="E75" s="8">
        <f t="shared" si="16"/>
        <v>19</v>
      </c>
      <c r="F75" s="17"/>
      <c r="G75" s="17"/>
      <c r="I75" s="9" t="s">
        <v>34</v>
      </c>
      <c r="J75" s="8">
        <f>SUM(J71:J74)</f>
        <v>8</v>
      </c>
      <c r="K75" s="8">
        <f t="shared" ref="K75:M75" si="17">SUM(K71:K74)</f>
        <v>23</v>
      </c>
      <c r="L75" s="8">
        <f t="shared" si="17"/>
        <v>37</v>
      </c>
      <c r="M75" s="8">
        <f t="shared" si="17"/>
        <v>20</v>
      </c>
      <c r="N75" s="17"/>
      <c r="O75" s="17"/>
    </row>
    <row r="76" spans="1:15" x14ac:dyDescent="0.25">
      <c r="A76" s="9" t="s">
        <v>33</v>
      </c>
      <c r="B76" s="10">
        <f>B75/72*100</f>
        <v>8.3333333333333321</v>
      </c>
      <c r="C76" s="10">
        <f t="shared" ref="C76:E76" si="18">C75/72*100</f>
        <v>25</v>
      </c>
      <c r="D76" s="10">
        <f t="shared" si="18"/>
        <v>62.5</v>
      </c>
      <c r="E76" s="10">
        <f t="shared" si="18"/>
        <v>26.388888888888889</v>
      </c>
      <c r="F76" s="17"/>
      <c r="G76" s="17"/>
      <c r="I76" s="9" t="s">
        <v>33</v>
      </c>
      <c r="J76" s="10">
        <f>J75/72*100</f>
        <v>11.111111111111111</v>
      </c>
      <c r="K76" s="10">
        <f t="shared" ref="K76:M76" si="19">K75/72*100</f>
        <v>31.944444444444443</v>
      </c>
      <c r="L76" s="10">
        <f t="shared" si="19"/>
        <v>51.388888888888886</v>
      </c>
      <c r="M76" s="10">
        <f t="shared" si="19"/>
        <v>27.777777777777779</v>
      </c>
      <c r="N76" s="17"/>
      <c r="O76" s="17"/>
    </row>
    <row r="77" spans="1:15" x14ac:dyDescent="0.25">
      <c r="A77" s="8"/>
      <c r="B77" s="13">
        <v>8.3299999999999999E-2</v>
      </c>
      <c r="C77" s="13">
        <v>0.25</v>
      </c>
      <c r="D77" s="13">
        <v>0.625</v>
      </c>
      <c r="E77" s="13">
        <v>0.26500000000000001</v>
      </c>
      <c r="F77" s="17"/>
      <c r="G77" s="17"/>
      <c r="I77" s="8"/>
      <c r="J77" s="13">
        <v>0.1111</v>
      </c>
      <c r="K77" s="13">
        <v>0.31940000000000002</v>
      </c>
      <c r="L77" s="13">
        <v>0.51390000000000002</v>
      </c>
      <c r="M77" s="13">
        <v>0.27779999999999999</v>
      </c>
      <c r="N77" s="17"/>
      <c r="O77" s="17"/>
    </row>
  </sheetData>
  <sortState xmlns:xlrd2="http://schemas.microsoft.com/office/spreadsheetml/2017/richdata2" ref="I71:I75">
    <sortCondition ref="I71:I75"/>
  </sortState>
  <mergeCells count="80">
    <mergeCell ref="F40:G40"/>
    <mergeCell ref="F41:G41"/>
    <mergeCell ref="F42:G42"/>
    <mergeCell ref="F43:G43"/>
    <mergeCell ref="F35:G35"/>
    <mergeCell ref="F36:G36"/>
    <mergeCell ref="F37:G37"/>
    <mergeCell ref="F38:G38"/>
    <mergeCell ref="F39:G39"/>
    <mergeCell ref="F30:G30"/>
    <mergeCell ref="F31:G31"/>
    <mergeCell ref="F32:G32"/>
    <mergeCell ref="F33:G33"/>
    <mergeCell ref="F34:G34"/>
    <mergeCell ref="F44:G44"/>
    <mergeCell ref="F45:G45"/>
    <mergeCell ref="F46:G46"/>
    <mergeCell ref="F47:G47"/>
    <mergeCell ref="F48:G48"/>
    <mergeCell ref="O45:P45"/>
    <mergeCell ref="O36:P36"/>
    <mergeCell ref="O37:P37"/>
    <mergeCell ref="O38:P38"/>
    <mergeCell ref="O39:P39"/>
    <mergeCell ref="O40:P40"/>
    <mergeCell ref="O30:P30"/>
    <mergeCell ref="O41:P41"/>
    <mergeCell ref="O42:P42"/>
    <mergeCell ref="O43:P43"/>
    <mergeCell ref="O44:P44"/>
    <mergeCell ref="O31:P31"/>
    <mergeCell ref="O32:P32"/>
    <mergeCell ref="O33:P33"/>
    <mergeCell ref="O34:P34"/>
    <mergeCell ref="O35:P35"/>
    <mergeCell ref="A54:G54"/>
    <mergeCell ref="I54:O54"/>
    <mergeCell ref="N56:O56"/>
    <mergeCell ref="O46:P46"/>
    <mergeCell ref="O47:P47"/>
    <mergeCell ref="O48:P48"/>
    <mergeCell ref="F60:G60"/>
    <mergeCell ref="F61:G61"/>
    <mergeCell ref="F62:G62"/>
    <mergeCell ref="F63:G63"/>
    <mergeCell ref="F64:G64"/>
    <mergeCell ref="F55:G55"/>
    <mergeCell ref="F56:G56"/>
    <mergeCell ref="F57:G57"/>
    <mergeCell ref="F58:G58"/>
    <mergeCell ref="F59:G59"/>
    <mergeCell ref="N57:O57"/>
    <mergeCell ref="N58:O58"/>
    <mergeCell ref="N59:O59"/>
    <mergeCell ref="N60:O60"/>
    <mergeCell ref="N61:O61"/>
    <mergeCell ref="N62:O62"/>
    <mergeCell ref="A69:G69"/>
    <mergeCell ref="F70:G70"/>
    <mergeCell ref="F71:G71"/>
    <mergeCell ref="F72:G72"/>
    <mergeCell ref="N70:O70"/>
    <mergeCell ref="N71:O71"/>
    <mergeCell ref="N72:O72"/>
    <mergeCell ref="I69:O69"/>
    <mergeCell ref="F73:G73"/>
    <mergeCell ref="F74:G74"/>
    <mergeCell ref="F75:G75"/>
    <mergeCell ref="F76:G76"/>
    <mergeCell ref="F77:G77"/>
    <mergeCell ref="N73:O73"/>
    <mergeCell ref="N74:O74"/>
    <mergeCell ref="N75:O75"/>
    <mergeCell ref="N76:O76"/>
    <mergeCell ref="N77:O77"/>
    <mergeCell ref="S54:V54"/>
    <mergeCell ref="S56:T56"/>
    <mergeCell ref="S55:T55"/>
    <mergeCell ref="S57:T57"/>
    <mergeCell ref="S58:T58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3F66A4B3-0A19-40C0-96CC-FC89DC0E74D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Sheet2!B55:E55</xm:f>
              <xm:sqref>A80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2021-05-26T01:55:00Z</dcterms:created>
  <dcterms:modified xsi:type="dcterms:W3CDTF">2021-06-04T01:17:42Z</dcterms:modified>
</cp:coreProperties>
</file>