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IJAY YO\ARTIKEL KPS LULUS 4TH\"/>
    </mc:Choice>
  </mc:AlternateContent>
  <xr:revisionPtr revIDLastSave="0" documentId="13_ncr:1_{CF4A996A-CB42-4241-9672-8A04524EFC86}" xr6:coauthVersionLast="47" xr6:coauthVersionMax="47" xr10:uidLastSave="{00000000-0000-0000-0000-000000000000}"/>
  <bookViews>
    <workbookView xWindow="-108" yWindow="-108" windowWidth="16608" windowHeight="8856" activeTab="3" xr2:uid="{35FA4F5D-DFA3-4C64-B1B2-EC0F55C07B4B}"/>
  </bookViews>
  <sheets>
    <sheet name="Effect Size" sheetId="1" r:id="rId1"/>
    <sheet name="Pendekatan" sheetId="2" r:id="rId2"/>
    <sheet name="Jenjang" sheetId="3" r:id="rId3"/>
    <sheet name="Materi Pemb.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4" l="1"/>
  <c r="G11" i="4"/>
  <c r="G10" i="4"/>
  <c r="G9" i="4"/>
  <c r="G7" i="4"/>
  <c r="G6" i="4"/>
  <c r="F14" i="2"/>
  <c r="F8" i="2"/>
  <c r="E8" i="2"/>
  <c r="F13" i="2"/>
  <c r="E13" i="2"/>
  <c r="K5" i="3"/>
  <c r="E5" i="3"/>
  <c r="E14" i="2"/>
  <c r="F7" i="2"/>
  <c r="E19" i="1"/>
  <c r="F11" i="1"/>
  <c r="F7" i="1"/>
  <c r="F8" i="1"/>
  <c r="D27" i="1"/>
  <c r="D26" i="1"/>
  <c r="F10" i="1"/>
  <c r="F9" i="1"/>
  <c r="F6" i="1"/>
</calcChain>
</file>

<file path=xl/sharedStrings.xml><?xml version="1.0" encoding="utf-8"?>
<sst xmlns="http://schemas.openxmlformats.org/spreadsheetml/2006/main" count="53" uniqueCount="33">
  <si>
    <t>no penelitian</t>
  </si>
  <si>
    <t>skor tes (t)</t>
  </si>
  <si>
    <t>banyaknya sampel (n)</t>
  </si>
  <si>
    <t>banyaknya sampel kelas eksperimen (ne)</t>
  </si>
  <si>
    <t>effect size (ES)</t>
  </si>
  <si>
    <t>MENGGUNAKAN UJI-F</t>
  </si>
  <si>
    <t>SKOR UJI-F</t>
  </si>
  <si>
    <t>MENGGUNAKAN UJI-r</t>
  </si>
  <si>
    <t>SKOR UJI-R</t>
  </si>
  <si>
    <t>ES</t>
  </si>
  <si>
    <t>No. Penelitian</t>
  </si>
  <si>
    <t>Pendekatan</t>
  </si>
  <si>
    <t>realstik</t>
  </si>
  <si>
    <t>saintifik</t>
  </si>
  <si>
    <t>metakognitif</t>
  </si>
  <si>
    <t>non</t>
  </si>
  <si>
    <t>MENGGUNAKAN UJI-T</t>
  </si>
  <si>
    <t>EFECT SIZE</t>
  </si>
  <si>
    <t>SD</t>
  </si>
  <si>
    <t>Materi</t>
  </si>
  <si>
    <t>no.penelitian</t>
  </si>
  <si>
    <t>ukuran pemusatan data (mean median modus)</t>
  </si>
  <si>
    <t>bangun ruang</t>
  </si>
  <si>
    <t>tidak disebutkan</t>
  </si>
  <si>
    <t>SPLDV</t>
  </si>
  <si>
    <t>Eksponen dan Logaritma</t>
  </si>
  <si>
    <t>Barisan dan Deret</t>
  </si>
  <si>
    <t>SMP</t>
  </si>
  <si>
    <t>SMA/Sederajat</t>
  </si>
  <si>
    <t>Hasil effect size keseluruhan</t>
  </si>
  <si>
    <t>Distribusi Efect Size berdasarkan Jenis Pendekatan</t>
  </si>
  <si>
    <t>Distribusi Efect Size berdasarkan Jenjang Pendidikan</t>
  </si>
  <si>
    <t>Distribusi Efect Size berdasarkan Materi Pembelajaran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</si>
</sst>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0" borderId="1" xfId="0" applyFill="1" applyBorder="1"/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Font="1" applyFill="1" applyBorder="1" applyAlignment="1"/>
    <xf numFmtId="0" fontId="0" fillId="4" borderId="0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0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76201</xdr:colOff>
      <xdr:row>4</xdr:row>
      <xdr:rowOff>144781</xdr:rowOff>
    </xdr:from>
    <xdr:to>
      <xdr:col>12</xdr:col>
      <xdr:colOff>190500</xdr:colOff>
      <xdr:row>10</xdr:row>
      <xdr:rowOff>66543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7684F2D-466C-44F2-A70D-FA6F9BD420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9835" r="6465"/>
        <a:stretch/>
      </xdr:blipFill>
      <xdr:spPr>
        <a:xfrm>
          <a:off x="4960621" y="876301"/>
          <a:ext cx="3162299" cy="1019042"/>
        </a:xfrm>
        <a:prstGeom prst="rect">
          <a:avLst/>
        </a:prstGeom>
      </xdr:spPr>
    </xdr:pic>
    <xdr:clientData/>
  </xdr:twoCellAnchor>
  <xdr:twoCellAnchor editAs="oneCell">
    <xdr:from>
      <xdr:col>7</xdr:col>
      <xdr:colOff>62694</xdr:colOff>
      <xdr:row>15</xdr:row>
      <xdr:rowOff>76199</xdr:rowOff>
    </xdr:from>
    <xdr:to>
      <xdr:col>11</xdr:col>
      <xdr:colOff>533400</xdr:colOff>
      <xdr:row>21</xdr:row>
      <xdr:rowOff>34238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14551EB-B2AF-45B7-9DC6-B6D23FA25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47114" y="2819399"/>
          <a:ext cx="2909106" cy="1055319"/>
        </a:xfrm>
        <a:prstGeom prst="rect">
          <a:avLst/>
        </a:prstGeom>
      </xdr:spPr>
    </xdr:pic>
    <xdr:clientData/>
  </xdr:twoCellAnchor>
  <xdr:twoCellAnchor editAs="oneCell">
    <xdr:from>
      <xdr:col>7</xdr:col>
      <xdr:colOff>95472</xdr:colOff>
      <xdr:row>23</xdr:row>
      <xdr:rowOff>144780</xdr:rowOff>
    </xdr:from>
    <xdr:to>
      <xdr:col>11</xdr:col>
      <xdr:colOff>591818</xdr:colOff>
      <xdr:row>28</xdr:row>
      <xdr:rowOff>173887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BDDD8F0-B92A-48E0-A4D2-D947EADAA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79892" y="4351020"/>
          <a:ext cx="2934746" cy="9435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345180</xdr:colOff>
      <xdr:row>5</xdr:row>
      <xdr:rowOff>19538</xdr:rowOff>
    </xdr:from>
    <xdr:ext cx="197362" cy="1762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CA6C2258-7A41-4676-8B2B-19CD1334CA2E}"/>
                </a:ext>
              </a:extLst>
            </xdr:cNvPr>
            <xdr:cNvSpPr txBox="1"/>
          </xdr:nvSpPr>
          <xdr:spPr>
            <a:xfrm>
              <a:off x="3197795" y="931333"/>
              <a:ext cx="197362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11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𝐸𝑆</m:t>
                        </m:r>
                      </m:e>
                    </m:acc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CA6C2258-7A41-4676-8B2B-19CD1334CA2E}"/>
                </a:ext>
              </a:extLst>
            </xdr:cNvPr>
            <xdr:cNvSpPr txBox="1"/>
          </xdr:nvSpPr>
          <xdr:spPr>
            <a:xfrm>
              <a:off x="3197795" y="931333"/>
              <a:ext cx="197362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(</a:t>
              </a:r>
              <a:r>
                <a:rPr lang="en-US" sz="1100" i="0">
                  <a:latin typeface="Cambria Math" panose="02040503050406030204" pitchFamily="18" charset="0"/>
                </a:rPr>
                <a:t>𝐸𝑆</a:t>
              </a:r>
              <a:r>
                <a:rPr lang="en-US" sz="11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) ̅</a:t>
              </a:r>
              <a:endParaRPr lang="en-US" sz="11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198120</xdr:colOff>
      <xdr:row>3</xdr:row>
      <xdr:rowOff>22860</xdr:rowOff>
    </xdr:from>
    <xdr:ext cx="197362" cy="1762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BB8D8220-1E30-4628-924B-6475822B1045}"/>
                </a:ext>
              </a:extLst>
            </xdr:cNvPr>
            <xdr:cNvSpPr txBox="1"/>
          </xdr:nvSpPr>
          <xdr:spPr>
            <a:xfrm>
              <a:off x="2895600" y="571500"/>
              <a:ext cx="197362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11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𝐸𝑆</m:t>
                        </m:r>
                      </m:e>
                    </m:acc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BB8D8220-1E30-4628-924B-6475822B1045}"/>
                </a:ext>
              </a:extLst>
            </xdr:cNvPr>
            <xdr:cNvSpPr txBox="1"/>
          </xdr:nvSpPr>
          <xdr:spPr>
            <a:xfrm>
              <a:off x="2895600" y="571500"/>
              <a:ext cx="197362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(</a:t>
              </a:r>
              <a:r>
                <a:rPr lang="en-US" sz="1100" i="0">
                  <a:latin typeface="Cambria Math" panose="02040503050406030204" pitchFamily="18" charset="0"/>
                </a:rPr>
                <a:t>𝐸𝑆</a:t>
              </a:r>
              <a:r>
                <a:rPr lang="en-US" sz="11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) ̅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10</xdr:col>
      <xdr:colOff>175260</xdr:colOff>
      <xdr:row>3</xdr:row>
      <xdr:rowOff>0</xdr:rowOff>
    </xdr:from>
    <xdr:ext cx="197362" cy="1762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46812BD3-231D-4E62-B604-F45719B3AB88}"/>
                </a:ext>
              </a:extLst>
            </xdr:cNvPr>
            <xdr:cNvSpPr txBox="1"/>
          </xdr:nvSpPr>
          <xdr:spPr>
            <a:xfrm>
              <a:off x="6774180" y="548640"/>
              <a:ext cx="197362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ctr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11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𝐸𝑆</m:t>
                        </m:r>
                      </m:e>
                    </m:acc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46812BD3-231D-4E62-B604-F45719B3AB88}"/>
                </a:ext>
              </a:extLst>
            </xdr:cNvPr>
            <xdr:cNvSpPr txBox="1"/>
          </xdr:nvSpPr>
          <xdr:spPr>
            <a:xfrm>
              <a:off x="6774180" y="548640"/>
              <a:ext cx="197362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ctr">
              <a:spAutoFit/>
            </a:bodyPr>
            <a:lstStyle/>
            <a:p>
              <a:pPr/>
              <a:r>
                <a:rPr lang="en-US" sz="11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(</a:t>
              </a:r>
              <a:r>
                <a:rPr lang="en-US" sz="1100" i="0">
                  <a:latin typeface="Cambria Math" panose="02040503050406030204" pitchFamily="18" charset="0"/>
                </a:rPr>
                <a:t>𝐸𝑆</a:t>
              </a:r>
              <a:r>
                <a:rPr lang="en-US" sz="11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) ̅</a:t>
              </a:r>
              <a:endParaRPr lang="en-US" sz="11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190500</xdr:colOff>
      <xdr:row>4</xdr:row>
      <xdr:rowOff>0</xdr:rowOff>
    </xdr:from>
    <xdr:ext cx="197362" cy="1762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66AEFB81-7FFB-45CB-B8FC-621C31A92832}"/>
                </a:ext>
              </a:extLst>
            </xdr:cNvPr>
            <xdr:cNvSpPr txBox="1"/>
          </xdr:nvSpPr>
          <xdr:spPr>
            <a:xfrm>
              <a:off x="4038600" y="731520"/>
              <a:ext cx="197362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11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𝐸𝑆</m:t>
                        </m:r>
                      </m:e>
                    </m:acc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66AEFB81-7FFB-45CB-B8FC-621C31A92832}"/>
                </a:ext>
              </a:extLst>
            </xdr:cNvPr>
            <xdr:cNvSpPr txBox="1"/>
          </xdr:nvSpPr>
          <xdr:spPr>
            <a:xfrm>
              <a:off x="4038600" y="731520"/>
              <a:ext cx="197362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(</a:t>
              </a:r>
              <a:r>
                <a:rPr lang="en-US" sz="1100" i="0">
                  <a:latin typeface="Cambria Math" panose="02040503050406030204" pitchFamily="18" charset="0"/>
                </a:rPr>
                <a:t>𝐸𝑆</a:t>
              </a:r>
              <a:r>
                <a:rPr lang="en-US" sz="11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) ̅</a:t>
              </a:r>
              <a:endParaRPr lang="en-US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A0E9A-A48B-49F5-940B-6E44A695C877}">
  <dimension ref="B2:F45"/>
  <sheetViews>
    <sheetView topLeftCell="A36" zoomScaleNormal="100" workbookViewId="0">
      <selection activeCell="E17" sqref="E17"/>
    </sheetView>
  </sheetViews>
  <sheetFormatPr defaultRowHeight="14.4" x14ac:dyDescent="0.3"/>
  <cols>
    <col min="2" max="2" width="11.77734375" customWidth="1"/>
    <col min="3" max="3" width="11.109375" customWidth="1"/>
    <col min="4" max="4" width="9.44140625" customWidth="1"/>
    <col min="5" max="5" width="8.33203125" customWidth="1"/>
    <col min="6" max="6" width="12.77734375" bestFit="1" customWidth="1"/>
  </cols>
  <sheetData>
    <row r="2" spans="2:6" x14ac:dyDescent="0.3">
      <c r="E2" s="13" t="s">
        <v>17</v>
      </c>
      <c r="F2" s="14"/>
    </row>
    <row r="3" spans="2:6" x14ac:dyDescent="0.3">
      <c r="B3" s="11" t="s">
        <v>16</v>
      </c>
      <c r="C3" s="12"/>
    </row>
    <row r="5" spans="2:6" x14ac:dyDescent="0.3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</row>
    <row r="6" spans="2:6" x14ac:dyDescent="0.3">
      <c r="B6" s="1">
        <v>1</v>
      </c>
      <c r="C6" s="1">
        <v>7.87</v>
      </c>
      <c r="D6" s="1">
        <v>44</v>
      </c>
      <c r="E6" s="1">
        <v>22</v>
      </c>
      <c r="F6" s="1">
        <f>SQRT(2*C6/D6)</f>
        <v>0.5981030619611245</v>
      </c>
    </row>
    <row r="7" spans="2:6" x14ac:dyDescent="0.3">
      <c r="B7" s="1">
        <v>6</v>
      </c>
      <c r="C7" s="1">
        <v>5.5410000000000004</v>
      </c>
      <c r="D7" s="1">
        <v>37</v>
      </c>
      <c r="E7" s="1"/>
      <c r="F7" s="1">
        <f t="shared" ref="F7:F8" si="0">SQRT(2*C7/D7)</f>
        <v>0.5472782779478037</v>
      </c>
    </row>
    <row r="8" spans="2:6" x14ac:dyDescent="0.3">
      <c r="B8" s="1">
        <v>3</v>
      </c>
      <c r="C8" s="1">
        <v>3.7869999999999999</v>
      </c>
      <c r="D8" s="1">
        <v>64</v>
      </c>
      <c r="E8" s="1">
        <v>32</v>
      </c>
      <c r="F8" s="1">
        <f t="shared" si="0"/>
        <v>0.34401126435045698</v>
      </c>
    </row>
    <row r="9" spans="2:6" x14ac:dyDescent="0.3">
      <c r="B9" s="1">
        <v>7</v>
      </c>
      <c r="C9" s="1">
        <v>2.27</v>
      </c>
      <c r="D9" s="1">
        <v>36</v>
      </c>
      <c r="E9" s="1">
        <v>18</v>
      </c>
      <c r="F9" s="1">
        <f>SQRT(2*C9/D9)</f>
        <v>0.35512126254437526</v>
      </c>
    </row>
    <row r="10" spans="2:6" x14ac:dyDescent="0.3">
      <c r="B10" s="1">
        <v>8</v>
      </c>
      <c r="C10" s="1">
        <v>2.76</v>
      </c>
      <c r="D10" s="1">
        <v>90</v>
      </c>
      <c r="E10" s="1"/>
      <c r="F10" s="1">
        <f>SQRT(2*C10/D10)</f>
        <v>0.24765567494675614</v>
      </c>
    </row>
    <row r="11" spans="2:6" x14ac:dyDescent="0.3">
      <c r="B11" s="1">
        <v>9</v>
      </c>
      <c r="C11" s="1">
        <v>5.65</v>
      </c>
      <c r="D11" s="1">
        <v>34</v>
      </c>
      <c r="E11" s="1"/>
      <c r="F11" s="1">
        <f>SQRT(2*C11/D11)</f>
        <v>0.57650059945889964</v>
      </c>
    </row>
    <row r="13" spans="2:6" x14ac:dyDescent="0.3">
      <c r="B13" s="7"/>
      <c r="C13" s="7"/>
      <c r="D13" s="7"/>
      <c r="E13" s="7"/>
      <c r="F13" s="7"/>
    </row>
    <row r="14" spans="2:6" x14ac:dyDescent="0.3">
      <c r="B14" s="21"/>
      <c r="C14" s="21"/>
      <c r="D14" s="21"/>
      <c r="E14" s="7"/>
      <c r="F14" s="7"/>
    </row>
    <row r="16" spans="2:6" x14ac:dyDescent="0.3">
      <c r="B16" s="11" t="s">
        <v>5</v>
      </c>
      <c r="C16" s="12"/>
    </row>
    <row r="18" spans="2:6" x14ac:dyDescent="0.3">
      <c r="B18" s="1" t="s">
        <v>0</v>
      </c>
      <c r="C18" s="1" t="s">
        <v>6</v>
      </c>
      <c r="D18" s="1" t="s">
        <v>2</v>
      </c>
      <c r="E18" s="1" t="s">
        <v>4</v>
      </c>
      <c r="F18" s="1"/>
    </row>
    <row r="19" spans="2:6" x14ac:dyDescent="0.3">
      <c r="B19" s="1">
        <v>4</v>
      </c>
      <c r="C19" s="1">
        <v>17.521999999999998</v>
      </c>
      <c r="D19" s="1">
        <v>80</v>
      </c>
      <c r="E19" s="1">
        <f>C19*(SQRT(2/D19))</f>
        <v>2.770471458073517</v>
      </c>
      <c r="F19" s="1"/>
    </row>
    <row r="20" spans="2:6" x14ac:dyDescent="0.3">
      <c r="B20" s="1"/>
      <c r="C20" s="1"/>
      <c r="D20" s="1"/>
      <c r="E20" s="1"/>
      <c r="F20" s="1"/>
    </row>
    <row r="23" spans="2:6" x14ac:dyDescent="0.3">
      <c r="B23" s="10" t="s">
        <v>7</v>
      </c>
      <c r="C23" s="10"/>
    </row>
    <row r="25" spans="2:6" x14ac:dyDescent="0.3">
      <c r="B25" s="1" t="s">
        <v>10</v>
      </c>
      <c r="C25" s="1" t="s">
        <v>8</v>
      </c>
      <c r="D25" s="9" t="s">
        <v>9</v>
      </c>
    </row>
    <row r="26" spans="2:6" x14ac:dyDescent="0.3">
      <c r="B26" s="3">
        <v>2</v>
      </c>
      <c r="C26" s="3">
        <v>0.79900000000000004</v>
      </c>
      <c r="D26" s="3">
        <f>2*C26/SQRT((1-C26))</f>
        <v>3.5643368965963105</v>
      </c>
    </row>
    <row r="27" spans="2:6" x14ac:dyDescent="0.3">
      <c r="B27" s="3">
        <v>5</v>
      </c>
      <c r="C27" s="3">
        <v>0.63900000000000001</v>
      </c>
      <c r="D27" s="3">
        <f>2*C27/SQRT((1-C27))</f>
        <v>2.1270478156290467</v>
      </c>
    </row>
    <row r="28" spans="2:6" x14ac:dyDescent="0.3">
      <c r="B28" s="1"/>
      <c r="C28" s="1"/>
      <c r="D28" s="1"/>
    </row>
    <row r="34" spans="2:4" x14ac:dyDescent="0.3">
      <c r="B34" s="11" t="s">
        <v>29</v>
      </c>
      <c r="C34" s="15"/>
      <c r="D34" s="12"/>
    </row>
    <row r="36" spans="2:4" x14ac:dyDescent="0.3">
      <c r="C36" s="1" t="s">
        <v>10</v>
      </c>
      <c r="D36" s="9" t="s">
        <v>9</v>
      </c>
    </row>
    <row r="37" spans="2:4" x14ac:dyDescent="0.3">
      <c r="C37" s="1">
        <v>1</v>
      </c>
      <c r="D37" s="1">
        <v>0.59810306199999996</v>
      </c>
    </row>
    <row r="38" spans="2:4" x14ac:dyDescent="0.3">
      <c r="C38" s="1">
        <v>2</v>
      </c>
      <c r="D38" s="1">
        <v>3.5643370000000001</v>
      </c>
    </row>
    <row r="39" spans="2:4" x14ac:dyDescent="0.3">
      <c r="C39" s="1">
        <v>3</v>
      </c>
      <c r="D39" s="1">
        <v>0.34401126399999998</v>
      </c>
    </row>
    <row r="40" spans="2:4" x14ac:dyDescent="0.3">
      <c r="C40" s="1">
        <v>4</v>
      </c>
      <c r="D40" s="1">
        <v>2.77047</v>
      </c>
    </row>
    <row r="41" spans="2:4" x14ac:dyDescent="0.3">
      <c r="C41" s="1">
        <v>5</v>
      </c>
      <c r="D41" s="1">
        <v>2.1270479999999998</v>
      </c>
    </row>
    <row r="42" spans="2:4" x14ac:dyDescent="0.3">
      <c r="C42" s="1">
        <v>6</v>
      </c>
      <c r="D42" s="1">
        <v>0.54727827799999995</v>
      </c>
    </row>
    <row r="43" spans="2:4" x14ac:dyDescent="0.3">
      <c r="C43" s="1">
        <v>7</v>
      </c>
      <c r="D43" s="1">
        <v>0.35512126300000002</v>
      </c>
    </row>
    <row r="44" spans="2:4" x14ac:dyDescent="0.3">
      <c r="C44" s="1">
        <v>8</v>
      </c>
      <c r="D44" s="1">
        <v>0.24765567499999999</v>
      </c>
    </row>
    <row r="45" spans="2:4" x14ac:dyDescent="0.3">
      <c r="C45" s="1">
        <v>9</v>
      </c>
      <c r="D45" s="1">
        <v>0.57650059899999995</v>
      </c>
    </row>
  </sheetData>
  <mergeCells count="4">
    <mergeCell ref="B3:C3"/>
    <mergeCell ref="E2:F2"/>
    <mergeCell ref="B34:D34"/>
    <mergeCell ref="B16:C1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7D40E-2D65-45EE-B6E3-1ACD5891D577}">
  <dimension ref="B4:F15"/>
  <sheetViews>
    <sheetView topLeftCell="A3" zoomScale="117" workbookViewId="0">
      <selection activeCell="C5" sqref="C5"/>
    </sheetView>
  </sheetViews>
  <sheetFormatPr defaultRowHeight="14.4" x14ac:dyDescent="0.3"/>
  <cols>
    <col min="2" max="2" width="12.44140625" bestFit="1" customWidth="1"/>
    <col min="3" max="3" width="11.33203125" bestFit="1" customWidth="1"/>
    <col min="5" max="5" width="12.33203125" bestFit="1" customWidth="1"/>
  </cols>
  <sheetData>
    <row r="4" spans="2:6" x14ac:dyDescent="0.3">
      <c r="C4" s="17" t="s">
        <v>30</v>
      </c>
      <c r="D4" s="17"/>
      <c r="E4" s="17"/>
      <c r="F4" s="17"/>
    </row>
    <row r="6" spans="2:6" x14ac:dyDescent="0.3">
      <c r="B6" s="1" t="s">
        <v>10</v>
      </c>
      <c r="C6" s="1" t="s">
        <v>11</v>
      </c>
      <c r="D6" s="3" t="s">
        <v>9</v>
      </c>
      <c r="E6" s="1"/>
      <c r="F6" s="2" t="s">
        <v>18</v>
      </c>
    </row>
    <row r="7" spans="2:6" x14ac:dyDescent="0.3">
      <c r="B7" s="2">
        <v>9</v>
      </c>
      <c r="C7" s="1" t="s">
        <v>12</v>
      </c>
      <c r="D7" s="1">
        <v>0.57650059899999995</v>
      </c>
      <c r="E7" s="1">
        <v>0.57650059899999995</v>
      </c>
      <c r="F7" s="1">
        <f>_xlfn.STDEV.P(D7:E7)</f>
        <v>0</v>
      </c>
    </row>
    <row r="8" spans="2:6" x14ac:dyDescent="0.3">
      <c r="B8" s="2">
        <v>8</v>
      </c>
      <c r="C8" s="1" t="s">
        <v>13</v>
      </c>
      <c r="D8" s="1">
        <v>0.24765567499999999</v>
      </c>
      <c r="E8" s="16">
        <f>(SUM(D8:D12))/5</f>
        <v>1.3784595999999998</v>
      </c>
      <c r="F8" s="16">
        <f>_xlfn.STDEV.P(D8:D12)</f>
        <v>1.2863501906255075</v>
      </c>
    </row>
    <row r="9" spans="2:6" x14ac:dyDescent="0.3">
      <c r="B9" s="2">
        <v>7</v>
      </c>
      <c r="C9" s="1" t="s">
        <v>13</v>
      </c>
      <c r="D9" s="1">
        <v>0.35512126300000002</v>
      </c>
      <c r="E9" s="16"/>
      <c r="F9" s="16"/>
    </row>
    <row r="10" spans="2:6" x14ac:dyDescent="0.3">
      <c r="B10" s="2">
        <v>5</v>
      </c>
      <c r="C10" s="1" t="s">
        <v>13</v>
      </c>
      <c r="D10" s="1">
        <v>2.1270479999999998</v>
      </c>
      <c r="E10" s="16"/>
      <c r="F10" s="16"/>
    </row>
    <row r="11" spans="2:6" x14ac:dyDescent="0.3">
      <c r="B11" s="2">
        <v>2</v>
      </c>
      <c r="C11" s="1" t="s">
        <v>13</v>
      </c>
      <c r="D11" s="1">
        <v>3.5643699999999998</v>
      </c>
      <c r="E11" s="16"/>
      <c r="F11" s="16"/>
    </row>
    <row r="12" spans="2:6" x14ac:dyDescent="0.3">
      <c r="B12" s="2">
        <v>1</v>
      </c>
      <c r="C12" s="1" t="s">
        <v>13</v>
      </c>
      <c r="D12" s="1">
        <v>0.59810306199999996</v>
      </c>
      <c r="E12" s="16"/>
      <c r="F12" s="16"/>
    </row>
    <row r="13" spans="2:6" x14ac:dyDescent="0.3">
      <c r="B13" s="2">
        <v>3</v>
      </c>
      <c r="C13" s="1" t="s">
        <v>14</v>
      </c>
      <c r="D13" s="1">
        <v>0.34401126399999998</v>
      </c>
      <c r="E13" s="1">
        <f>D13</f>
        <v>0.34401126399999998</v>
      </c>
      <c r="F13" s="1">
        <f>_xlfn.STDEV.P(D13)</f>
        <v>0</v>
      </c>
    </row>
    <row r="14" spans="2:6" x14ac:dyDescent="0.3">
      <c r="B14" s="2">
        <v>4</v>
      </c>
      <c r="C14" s="1" t="s">
        <v>15</v>
      </c>
      <c r="D14" s="1">
        <v>0.54727827799999995</v>
      </c>
      <c r="E14" s="16">
        <f>SUM(D14:D15)/2</f>
        <v>1.6588741389999999</v>
      </c>
      <c r="F14" s="16">
        <f>_xlfn.STDEV.P(D14:D15)</f>
        <v>1.1115958609999999</v>
      </c>
    </row>
    <row r="15" spans="2:6" x14ac:dyDescent="0.3">
      <c r="B15" s="2">
        <v>6</v>
      </c>
      <c r="C15" s="6" t="s">
        <v>15</v>
      </c>
      <c r="D15" s="1">
        <v>2.77047</v>
      </c>
      <c r="E15" s="16"/>
      <c r="F15" s="16"/>
    </row>
  </sheetData>
  <mergeCells count="5">
    <mergeCell ref="E8:E12"/>
    <mergeCell ref="F8:F12"/>
    <mergeCell ref="E14:E15"/>
    <mergeCell ref="F14:F15"/>
    <mergeCell ref="C4:F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A19B9-7F49-415D-B719-5E23E2016649}">
  <dimension ref="C2:K9"/>
  <sheetViews>
    <sheetView workbookViewId="0">
      <selection activeCell="F17" sqref="F17"/>
    </sheetView>
  </sheetViews>
  <sheetFormatPr defaultRowHeight="14.4" x14ac:dyDescent="0.3"/>
  <cols>
    <col min="2" max="2" width="5" customWidth="1"/>
    <col min="3" max="3" width="13.44140625" customWidth="1"/>
    <col min="4" max="4" width="12" bestFit="1" customWidth="1"/>
    <col min="9" max="9" width="12.44140625" bestFit="1" customWidth="1"/>
  </cols>
  <sheetData>
    <row r="2" spans="3:11" x14ac:dyDescent="0.3">
      <c r="E2" s="22" t="s">
        <v>31</v>
      </c>
      <c r="F2" s="22"/>
      <c r="G2" s="22"/>
      <c r="H2" s="22"/>
      <c r="I2" s="23"/>
    </row>
    <row r="3" spans="3:11" x14ac:dyDescent="0.3">
      <c r="C3" s="4" t="s">
        <v>27</v>
      </c>
      <c r="I3" s="4" t="s">
        <v>28</v>
      </c>
    </row>
    <row r="4" spans="3:11" x14ac:dyDescent="0.3">
      <c r="C4" s="1" t="s">
        <v>10</v>
      </c>
      <c r="D4" s="3" t="s">
        <v>9</v>
      </c>
      <c r="E4" s="5"/>
      <c r="I4" s="1" t="s">
        <v>10</v>
      </c>
      <c r="J4" s="3" t="s">
        <v>9</v>
      </c>
      <c r="K4" s="5"/>
    </row>
    <row r="5" spans="3:11" x14ac:dyDescent="0.3">
      <c r="C5" s="1">
        <v>1</v>
      </c>
      <c r="D5" s="1">
        <v>0.59810306199999996</v>
      </c>
      <c r="E5" s="18">
        <f>SUM(D5:D9)/5</f>
        <v>1.4826533878000001</v>
      </c>
      <c r="I5" s="1">
        <v>3</v>
      </c>
      <c r="J5" s="1">
        <v>0.34401126399999998</v>
      </c>
      <c r="K5" s="18">
        <f>SUM(J5:J8)/4</f>
        <v>0.9293145505</v>
      </c>
    </row>
    <row r="6" spans="3:11" x14ac:dyDescent="0.3">
      <c r="C6" s="1">
        <v>2</v>
      </c>
      <c r="D6" s="1">
        <v>3.5643370000000001</v>
      </c>
      <c r="E6" s="19"/>
      <c r="I6" s="1">
        <v>4</v>
      </c>
      <c r="J6" s="1">
        <v>2.77047</v>
      </c>
      <c r="K6" s="19"/>
    </row>
    <row r="7" spans="3:11" x14ac:dyDescent="0.3">
      <c r="C7" s="1">
        <v>5</v>
      </c>
      <c r="D7" s="1">
        <v>2.1270479999999998</v>
      </c>
      <c r="E7" s="19"/>
      <c r="I7" s="1">
        <v>7</v>
      </c>
      <c r="J7" s="1">
        <v>0.35512126300000002</v>
      </c>
      <c r="K7" s="19"/>
    </row>
    <row r="8" spans="3:11" x14ac:dyDescent="0.3">
      <c r="C8" s="1">
        <v>6</v>
      </c>
      <c r="D8" s="1">
        <v>0.54727827799999995</v>
      </c>
      <c r="E8" s="19"/>
      <c r="I8" s="1">
        <v>8</v>
      </c>
      <c r="J8" s="1">
        <v>0.24765567499999999</v>
      </c>
      <c r="K8" s="19"/>
    </row>
    <row r="9" spans="3:11" x14ac:dyDescent="0.3">
      <c r="C9" s="1">
        <v>9</v>
      </c>
      <c r="D9" s="1">
        <v>0.57650059899999995</v>
      </c>
      <c r="E9" s="20"/>
      <c r="I9" s="1"/>
      <c r="J9" s="1"/>
      <c r="K9" s="20"/>
    </row>
  </sheetData>
  <mergeCells count="3">
    <mergeCell ref="E5:E9"/>
    <mergeCell ref="K5:K9"/>
    <mergeCell ref="E2:I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B2C3F-DFA6-4E65-A8EF-0D37FF8B618F}">
  <dimension ref="D3:K14"/>
  <sheetViews>
    <sheetView tabSelected="1" workbookViewId="0">
      <selection activeCell="I4" sqref="I4"/>
    </sheetView>
  </sheetViews>
  <sheetFormatPr defaultRowHeight="14.4" x14ac:dyDescent="0.3"/>
  <cols>
    <col min="4" max="4" width="11.6640625" bestFit="1" customWidth="1"/>
    <col min="5" max="5" width="39.33203125" bestFit="1" customWidth="1"/>
  </cols>
  <sheetData>
    <row r="3" spans="4:11" x14ac:dyDescent="0.3">
      <c r="D3" s="24" t="s">
        <v>32</v>
      </c>
      <c r="E3" s="25"/>
      <c r="F3" s="8"/>
      <c r="G3" s="8"/>
      <c r="H3" s="8"/>
    </row>
    <row r="4" spans="4:11" x14ac:dyDescent="0.3">
      <c r="J4" s="7"/>
      <c r="K4" s="7"/>
    </row>
    <row r="5" spans="4:11" x14ac:dyDescent="0.3">
      <c r="D5" s="1" t="s">
        <v>20</v>
      </c>
      <c r="E5" s="1" t="s">
        <v>19</v>
      </c>
      <c r="F5" s="1" t="s">
        <v>9</v>
      </c>
      <c r="G5" s="1"/>
      <c r="J5" s="7"/>
      <c r="K5" s="7"/>
    </row>
    <row r="6" spans="4:11" x14ac:dyDescent="0.3">
      <c r="D6" s="1">
        <v>1</v>
      </c>
      <c r="E6" s="1" t="s">
        <v>21</v>
      </c>
      <c r="F6" s="1">
        <v>0.59810306199999996</v>
      </c>
      <c r="G6" s="1">
        <f>F6/1</f>
        <v>0.59810306199999996</v>
      </c>
      <c r="J6" s="7"/>
      <c r="K6" s="7"/>
    </row>
    <row r="7" spans="4:11" x14ac:dyDescent="0.3">
      <c r="D7" s="1">
        <v>2</v>
      </c>
      <c r="E7" s="1" t="s">
        <v>22</v>
      </c>
      <c r="F7" s="1">
        <v>3.5643370000000001</v>
      </c>
      <c r="G7" s="16">
        <f>(SUM(F7:F8))/2</f>
        <v>2.8456925000000002</v>
      </c>
      <c r="J7" s="7"/>
      <c r="K7" s="7"/>
    </row>
    <row r="8" spans="4:11" x14ac:dyDescent="0.3">
      <c r="D8" s="1">
        <v>5</v>
      </c>
      <c r="E8" s="1" t="s">
        <v>22</v>
      </c>
      <c r="F8" s="1">
        <v>2.1270479999999998</v>
      </c>
      <c r="G8" s="16"/>
      <c r="J8" s="7"/>
      <c r="K8" s="7"/>
    </row>
    <row r="9" spans="4:11" x14ac:dyDescent="0.3">
      <c r="D9" s="1">
        <v>6</v>
      </c>
      <c r="E9" s="1" t="s">
        <v>24</v>
      </c>
      <c r="F9" s="1">
        <v>0.54727827799999995</v>
      </c>
      <c r="G9" s="1">
        <f>F9</f>
        <v>0.54727827799999995</v>
      </c>
      <c r="J9" s="7"/>
      <c r="K9" s="7"/>
    </row>
    <row r="10" spans="4:11" x14ac:dyDescent="0.3">
      <c r="D10" s="1">
        <v>7</v>
      </c>
      <c r="E10" s="1" t="s">
        <v>25</v>
      </c>
      <c r="F10" s="1">
        <v>0.35512126300000002</v>
      </c>
      <c r="G10" s="1">
        <f>F10</f>
        <v>0.35512126300000002</v>
      </c>
      <c r="J10" s="7"/>
      <c r="K10" s="7"/>
    </row>
    <row r="11" spans="4:11" x14ac:dyDescent="0.3">
      <c r="D11" s="1">
        <v>8</v>
      </c>
      <c r="E11" s="1" t="s">
        <v>26</v>
      </c>
      <c r="F11" s="1">
        <v>0.24765567499999999</v>
      </c>
      <c r="G11" s="1">
        <f>F11</f>
        <v>0.24765567499999999</v>
      </c>
      <c r="J11" s="7"/>
      <c r="K11" s="7"/>
    </row>
    <row r="12" spans="4:11" x14ac:dyDescent="0.3">
      <c r="D12" s="1">
        <v>9</v>
      </c>
      <c r="E12" s="1" t="s">
        <v>23</v>
      </c>
      <c r="F12" s="1">
        <v>0.134504692199997</v>
      </c>
      <c r="G12" s="16">
        <f>(SUM(F12:F14)/3)</f>
        <v>1.0829953187333323</v>
      </c>
      <c r="J12" s="7"/>
      <c r="K12" s="7"/>
    </row>
    <row r="13" spans="4:11" x14ac:dyDescent="0.3">
      <c r="D13" s="1">
        <v>3</v>
      </c>
      <c r="E13" s="1" t="s">
        <v>23</v>
      </c>
      <c r="F13" s="1">
        <v>0.34401126399999998</v>
      </c>
      <c r="G13" s="16"/>
      <c r="J13" s="7"/>
      <c r="K13" s="7"/>
    </row>
    <row r="14" spans="4:11" x14ac:dyDescent="0.3">
      <c r="D14" s="1">
        <v>4</v>
      </c>
      <c r="E14" s="1" t="s">
        <v>23</v>
      </c>
      <c r="F14" s="1">
        <v>2.77047</v>
      </c>
      <c r="G14" s="16"/>
    </row>
  </sheetData>
  <mergeCells count="3">
    <mergeCell ref="G7:G8"/>
    <mergeCell ref="G12:G14"/>
    <mergeCell ref="D3:E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Effect Size</vt:lpstr>
      <vt:lpstr>Pendekatan</vt:lpstr>
      <vt:lpstr>Jenjang</vt:lpstr>
      <vt:lpstr>Materi Pemb.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2021-06-18T05:54:22Z</dcterms:created>
  <dcterms:modified xsi:type="dcterms:W3CDTF">2021-08-14T01:55:10Z</dcterms:modified>
</cp:coreProperties>
</file>